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155" firstSheet="11"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<sst xmlns="http://schemas.openxmlformats.org/spreadsheetml/2006/main" xmlns:r="http://schemas.openxmlformats.org/officeDocument/2006/relationships" count="569" uniqueCount="569">
  <si>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</si>
  <si>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</si>
  <si>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</si>
  <si>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</si>
  <si>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R01</t>
  </si>
  <si>
    <t>標準財政規模比（％）</t>
  </si>
  <si>
    <t>区分</t>
    <rPh sb="0" eb="2">
      <t>クブン</t>
    </rPh>
    <phoneticPr fontId="6"/>
  </si>
  <si>
    <t>徴収率
(％)</t>
    <rPh sb="0" eb="2">
      <t>チョウシュウ</t>
    </rPh>
    <rPh sb="2" eb="3">
      <t>リツ</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</si>
  <si>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</si>
  <si>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</si>
  <si>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</si>
  <si>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</si>
  <si>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</si>
  <si>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</si>
  <si>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</si>
  <si>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岡山県後期高齢者医療広域連合一般会計</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</si>
  <si>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</si>
  <si>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</si>
  <si>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</si>
  <si>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</si>
  <si>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</si>
  <si>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</si>
  <si>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</si>
  <si>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</si>
  <si>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</si>
  <si>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</si>
  <si>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</si>
  <si>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</si>
  <si>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</si>
  <si>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</si>
  <si>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</si>
  <si>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</si>
  <si>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</si>
  <si>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</si>
  <si>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</si>
  <si>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</si>
  <si>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</si>
  <si>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</si>
  <si>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</si>
  <si>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</si>
  <si>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</si>
  <si>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</si>
  <si>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</si>
  <si>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</si>
  <si>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</si>
  <si>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</si>
  <si>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</si>
  <si>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</si>
  <si>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</si>
  <si>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</si>
  <si>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</si>
  <si>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</si>
  <si>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</si>
  <si>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</si>
  <si>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</si>
  <si>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</si>
  <si>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</si>
  <si>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</si>
  <si>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</si>
  <si>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</si>
  <si>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</si>
  <si>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</si>
  <si>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</si>
  <si>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</si>
  <si>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</si>
  <si>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</si>
  <si>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</si>
  <si>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</si>
  <si>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</si>
  <si>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</si>
  <si>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</si>
  <si>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</si>
  <si>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</si>
  <si>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</si>
  <si>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</si>
  <si>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</si>
  <si>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</si>
  <si>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</si>
  <si>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</si>
  <si>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</si>
  <si>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岡山県市町村税整理組合</t>
  </si>
  <si>
    <t>組合等負担等見込額</t>
  </si>
  <si>
    <t>設立法人等の負債額等負担見込額</t>
  </si>
  <si>
    <t>　自動車税減収補塡特例交付金</t>
    <rPh sb="7" eb="9">
      <t>ホテン</t>
    </rPh>
    <rPh sb="13" eb="14">
      <t>キン</t>
    </rPh>
    <phoneticPr fontId="36"/>
  </si>
  <si>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</si>
  <si>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</si>
  <si>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</si>
  <si>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</si>
  <si>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</si>
  <si>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</si>
  <si>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(3ヵ年平均)</t>
    <rPh sb="3" eb="4">
      <t>ネン</t>
    </rPh>
    <rPh sb="4" eb="6">
      <t>ヘイキン</t>
    </rPh>
    <phoneticPr fontId="6"/>
  </si>
  <si>
    <t>　　うち人件費</t>
  </si>
  <si>
    <t>連結実質赤字額</t>
  </si>
  <si>
    <t>▲特定財源の額</t>
  </si>
  <si>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</si>
  <si>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</si>
  <si>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</si>
  <si>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</si>
  <si>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</si>
  <si>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</si>
  <si>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</si>
  <si>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</si>
  <si>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</si>
  <si>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</si>
  <si>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</si>
  <si>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</si>
  <si>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</si>
  <si>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　法定外普通税</t>
  </si>
  <si>
    <t>連結実質赤字比率に係る赤字・黒字の構成分析</t>
  </si>
  <si>
    <t>財政調整基金</t>
    <rPh sb="0" eb="2">
      <t>ザイセイ</t>
    </rPh>
    <rPh sb="2" eb="4">
      <t>チョウセイ</t>
    </rPh>
    <rPh sb="4" eb="6">
      <t>キキン</t>
    </rPh>
    <phoneticPr fontId="6"/>
  </si>
  <si>
    <t>うち日本人(％)</t>
  </si>
  <si>
    <t>地方消費税交付金</t>
  </si>
  <si>
    <t>　法定普通税</t>
  </si>
  <si>
    <t>減債基金</t>
    <rPh sb="0" eb="2">
      <t>ゲンサイ</t>
    </rPh>
    <rPh sb="2" eb="4">
      <t>キキン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</si>
  <si>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</si>
  <si>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</si>
  <si>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</si>
  <si>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</si>
  <si>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</si>
  <si>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</si>
  <si>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岡山県市町村総合事務組合貸付金特別会計</t>
    <rPh sb="12" eb="15">
      <t>カシツケキン</t>
    </rPh>
    <rPh sb="15" eb="17">
      <t>トクベツ</t>
    </rPh>
    <rPh sb="17" eb="19">
      <t>カイケイ</t>
    </rPh>
    <phoneticPr fontId="6"/>
  </si>
  <si>
    <t>赤字額</t>
    <rPh sb="0" eb="2">
      <t>アカジ</t>
    </rPh>
    <rPh sb="2" eb="3">
      <t>ガク</t>
    </rPh>
    <phoneticPr fontId="1"/>
  </si>
  <si>
    <t>真庭市国民健康保険特別会計</t>
  </si>
  <si>
    <t>歳入の状況（単位 千円・％）</t>
    <rPh sb="0" eb="2">
      <t>サイニュウ</t>
    </rPh>
    <rPh sb="3" eb="5">
      <t>ジョウキョウ</t>
    </rPh>
    <rPh sb="6" eb="8">
      <t>タンイ</t>
    </rPh>
    <rPh sb="9" eb="11">
      <t>センエン</t>
    </rPh>
    <phoneticPr fontId="6"/>
  </si>
  <si>
    <t>元利償還金等</t>
    <rPh sb="0" eb="2">
      <t>ガンリ</t>
    </rPh>
    <rPh sb="2" eb="5">
      <t>ショウカンキン</t>
    </rPh>
    <rPh sb="5" eb="6">
      <t>トウ</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</si>
  <si>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</si>
  <si>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</si>
  <si>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</si>
  <si>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　　　個人均等割</t>
  </si>
  <si>
    <t>将来負担額</t>
    <rPh sb="0" eb="2">
      <t>ショウライ</t>
    </rPh>
    <rPh sb="2" eb="4">
      <t>フタン</t>
    </rPh>
    <rPh sb="4" eb="5">
      <t>ガク</t>
    </rPh>
    <phoneticPr fontId="6"/>
  </si>
  <si>
    <t>　　うち職員給</t>
    <rPh sb="4" eb="6">
      <t>ショクイン</t>
    </rPh>
    <rPh sb="6" eb="7">
      <t>キュウ</t>
    </rPh>
    <phoneticPr fontId="6"/>
  </si>
  <si>
    <t>真庭市下水道事業会計</t>
  </si>
  <si>
    <t>充当可能財源等</t>
    <rPh sb="0" eb="2">
      <t>ジュウトウ</t>
    </rPh>
    <rPh sb="2" eb="4">
      <t>カノウ</t>
    </rPh>
    <rPh sb="4" eb="6">
      <t>ザイゲン</t>
    </rPh>
    <rPh sb="6" eb="7">
      <t>トウ</t>
    </rPh>
    <phoneticPr fontId="6"/>
  </si>
  <si>
    <t>有限会社醍醐の里</t>
    <rPh sb="0" eb="2">
      <t>ユウゲン</t>
    </rPh>
    <rPh sb="2" eb="4">
      <t>カイシャ</t>
    </rPh>
    <rPh sb="4" eb="6">
      <t>ダイゴ</t>
    </rPh>
    <rPh sb="7" eb="8">
      <t>サト</t>
    </rPh>
    <phoneticPr fontId="6"/>
  </si>
  <si>
    <t>基金残高に係る経年分析</t>
  </si>
  <si>
    <t>財政調整基金</t>
  </si>
  <si>
    <t>分離課税所得割交付金</t>
  </si>
  <si>
    <t>減債基金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</si>
  <si>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</si>
  <si>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</si>
  <si>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</si>
  <si>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</si>
  <si>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</si>
  <si>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</si>
  <si>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</si>
  <si>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岡山県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</si>
  <si>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</si>
  <si>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</si>
  <si>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</si>
  <si>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</si>
  <si>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</si>
  <si>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</si>
  <si>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</si>
  <si>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</si>
  <si>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</si>
  <si>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</si>
  <si>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</si>
  <si>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</si>
  <si>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</si>
  <si>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</si>
  <si>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</si>
  <si>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</si>
  <si>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</si>
  <si>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</si>
  <si>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真庭市情報化施設整備基金</t>
    <rPh sb="0" eb="3">
      <t>マニワシ</t>
    </rPh>
    <rPh sb="3" eb="6">
      <t>ジョウホウカ</t>
    </rPh>
    <rPh sb="6" eb="8">
      <t>シセツ</t>
    </rPh>
    <rPh sb="8" eb="10">
      <t>セイビ</t>
    </rPh>
    <rPh sb="10" eb="12">
      <t>キキン</t>
    </rPh>
    <phoneticPr fontId="6"/>
  </si>
  <si>
    <t>市町村名</t>
    <rPh sb="0" eb="3">
      <t>シチョウソン</t>
    </rPh>
    <rPh sb="3" eb="4">
      <t>メイ</t>
    </rPh>
    <phoneticPr fontId="6"/>
  </si>
  <si>
    <t>　　うち一部事務組合負担金</t>
  </si>
  <si>
    <t>真庭市</t>
  </si>
  <si>
    <t>総費用
（歳出）</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</si>
  <si>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</si>
  <si>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</si>
  <si>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</si>
  <si>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</si>
  <si>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</si>
  <si>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</si>
  <si>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</si>
  <si>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</si>
  <si>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</si>
  <si>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</si>
  <si>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</si>
  <si>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岡山県市町村総合事務組合交通災害共済特別会計</t>
  </si>
  <si>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</si>
  <si>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</si>
  <si>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</si>
  <si>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</si>
  <si>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</si>
  <si>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</si>
  <si>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</si>
  <si>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</si>
  <si>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</si>
  <si>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真庭市介護保険特別会計（介護サービス事業勘定）</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</si>
  <si>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</si>
  <si>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</si>
  <si>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</si>
  <si>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</si>
  <si>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</si>
  <si>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</si>
  <si>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</si>
  <si>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　　　法人均等割</t>
  </si>
  <si>
    <t>健全化判断比率</t>
  </si>
  <si>
    <t>歳出合計</t>
  </si>
  <si>
    <r>
      <t xml:space="preserve">増減率 </t>
    </r>
    <r>
      <rPr>
        <sz val="9"/>
        <color indexed="8"/>
        <rFont val="ＭＳ ゴシック"/>
      </rPr>
      <t xml:space="preserve"> (％)</t>
    </r>
    <rPh sb="0" eb="2">
      <t>ゾウゲン</t>
    </rPh>
    <rPh sb="2" eb="3">
      <t>リツ</t>
    </rPh>
    <phoneticPr fontId="6"/>
  </si>
  <si>
    <t>-7.4</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</si>
  <si>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</si>
  <si>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</si>
  <si>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</si>
  <si>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真庭市津黒高原観光事業特別会計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</si>
  <si>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</si>
  <si>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</si>
  <si>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</si>
  <si>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</si>
  <si>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</si>
  <si>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</si>
  <si>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</si>
  <si>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</si>
  <si>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</si>
  <si>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</si>
  <si>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</si>
  <si>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</si>
  <si>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</si>
  <si>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</si>
  <si>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</si>
  <si>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</si>
  <si>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</si>
  <si>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</si>
  <si>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</si>
  <si>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</si>
  <si>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</si>
  <si>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</si>
  <si>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</si>
  <si>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</si>
  <si>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</si>
  <si>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</si>
  <si>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うち、健全化法施行規則附則第三条に係る負担見込額</t>
  </si>
  <si>
    <t>　扶助費</t>
  </si>
  <si>
    <t>　将来負担比率</t>
    <rPh sb="1" eb="3">
      <t>ショウライ</t>
    </rPh>
    <rPh sb="3" eb="5">
      <t>フタン</t>
    </rPh>
    <rPh sb="5" eb="7">
      <t>ヒリツ</t>
    </rPh>
    <phoneticPr fontId="6"/>
  </si>
  <si>
    <t>基準財政収入額</t>
  </si>
  <si>
    <t>経常一般財源等</t>
    <rPh sb="0" eb="2">
      <t>ケイジョウ</t>
    </rPh>
    <rPh sb="2" eb="4">
      <t>イッパン</t>
    </rPh>
    <rPh sb="4" eb="7">
      <t>ザイゲントウ</t>
    </rPh>
    <phoneticPr fontId="6"/>
  </si>
  <si>
    <t>-1.9</t>
  </si>
  <si>
    <t>副市区町村長</t>
    <rPh sb="0" eb="1">
      <t>フク</t>
    </rPh>
    <rPh sb="1" eb="3">
      <t>シク</t>
    </rPh>
    <rPh sb="3" eb="5">
      <t>チョウソン</t>
    </rPh>
    <rPh sb="5" eb="6">
      <t>チョウ</t>
    </rPh>
    <phoneticPr fontId="6"/>
  </si>
  <si>
    <t>標準税収入額等</t>
  </si>
  <si>
    <t>岡山県後期高齢者医療広域連合特別会計</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</si>
  <si>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</si>
  <si>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</si>
  <si>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</si>
  <si>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</si>
  <si>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</si>
  <si>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</si>
  <si>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</si>
  <si>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</si>
  <si>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</si>
  <si>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</si>
  <si>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</si>
  <si>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</si>
  <si>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</si>
  <si>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</si>
  <si>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</si>
  <si>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</si>
  <si>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</si>
  <si>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計</t>
    <rPh sb="0" eb="1">
      <t>ケイ</t>
    </rPh>
    <phoneticPr fontId="6"/>
  </si>
  <si>
    <t>市区町村長</t>
    <rPh sb="0" eb="2">
      <t>シク</t>
    </rPh>
    <rPh sb="2" eb="4">
      <t>チョウソン</t>
    </rPh>
    <rPh sb="4" eb="5">
      <t>チョウ</t>
    </rPh>
    <phoneticPr fontId="6"/>
  </si>
  <si>
    <t>目的税</t>
  </si>
  <si>
    <t>地方債現在高（臨時財政対策債除き）</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</si>
  <si>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</si>
  <si>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</si>
  <si>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</si>
  <si>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</si>
  <si>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</si>
  <si>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</si>
  <si>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</si>
  <si>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</si>
  <si>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</si>
  <si>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</si>
  <si>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</si>
  <si>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</si>
  <si>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</si>
  <si>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</si>
  <si>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</si>
  <si>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</si>
  <si>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</si>
  <si>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</si>
  <si>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</si>
  <si>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</si>
  <si>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</si>
  <si>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</si>
  <si>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</si>
  <si>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</si>
  <si>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</si>
  <si>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</si>
  <si>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</si>
  <si>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繰越金</t>
  </si>
  <si>
    <t>市町村民税</t>
    <rPh sb="0" eb="3">
      <t>シチョウソン</t>
    </rPh>
    <rPh sb="3" eb="4">
      <t>ミン</t>
    </rPh>
    <rPh sb="4" eb="5">
      <t>ゼイ</t>
    </rPh>
    <phoneticPr fontId="6"/>
  </si>
  <si>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</si>
  <si>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</si>
  <si>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一般財団法人真庭スポーツ振興財団</t>
    <rPh sb="0" eb="2">
      <t>イッパン</t>
    </rPh>
    <rPh sb="2" eb="4">
      <t>ザイダン</t>
    </rPh>
    <rPh sb="4" eb="6">
      <t>ホウジン</t>
    </rPh>
    <rPh sb="6" eb="8">
      <t>マニワ</t>
    </rPh>
    <rPh sb="12" eb="14">
      <t>シンコウ</t>
    </rPh>
    <rPh sb="14" eb="16">
      <t>ザイダン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</si>
  <si>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</si>
  <si>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</si>
  <si>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</si>
  <si>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</si>
  <si>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</si>
  <si>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</si>
  <si>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</si>
  <si>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</si>
  <si>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</si>
  <si>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</si>
  <si>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岡山県真庭市</t>
  </si>
  <si>
    <t>　投資・出資金・貸付金</t>
  </si>
  <si>
    <t>歳出の状況（単位 千円・％）</t>
  </si>
  <si>
    <t>実質赤字比率</t>
    <rPh sb="0" eb="2">
      <t>ジッシツ</t>
    </rPh>
    <rPh sb="2" eb="4">
      <t>アカジ</t>
    </rPh>
    <rPh sb="4" eb="6">
      <t>ヒリツ</t>
    </rPh>
    <phoneticPr fontId="37"/>
  </si>
  <si>
    <t>上水道</t>
  </si>
  <si>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</si>
  <si>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</si>
  <si>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</si>
  <si>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</si>
  <si>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</si>
  <si>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</si>
  <si>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</si>
  <si>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 xml:space="preserve"> R03</t>
  </si>
  <si>
    <t>普通税</t>
    <rPh sb="0" eb="2">
      <t>フツウ</t>
    </rPh>
    <rPh sb="2" eb="3">
      <t>ゼイ</t>
    </rPh>
    <phoneticPr fontId="11"/>
  </si>
  <si>
    <t>軽油引取税交付金</t>
  </si>
  <si>
    <t>純資産又は
正味財産</t>
  </si>
  <si>
    <t>(A)のうち普通建設事業費</t>
    <rPh sb="6" eb="8">
      <t>フツウ</t>
    </rPh>
    <rPh sb="8" eb="10">
      <t>ケンセツ</t>
    </rPh>
    <rPh sb="10" eb="13">
      <t>ジギョウヒ</t>
    </rPh>
    <phoneticPr fontId="6"/>
  </si>
  <si>
    <t>(Ａ)</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</si>
  <si>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</si>
  <si>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</si>
  <si>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</si>
  <si>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</si>
  <si>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</si>
  <si>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</si>
  <si>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</si>
  <si>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</si>
  <si>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　　　所得割</t>
  </si>
  <si>
    <t>類似団体平均</t>
    <rPh sb="0" eb="2">
      <t>ルイジ</t>
    </rPh>
    <rPh sb="2" eb="4">
      <t>ダンタイ</t>
    </rPh>
    <rPh sb="4" eb="6">
      <t>ヘイキン</t>
    </rPh>
    <phoneticPr fontId="6"/>
  </si>
  <si>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</si>
  <si>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</si>
  <si>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</si>
  <si>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</si>
  <si>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</si>
  <si>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</si>
  <si>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</si>
  <si>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</si>
  <si>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</si>
  <si>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</si>
  <si>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</si>
  <si>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公債費に準ずる債務負担行為に係るもの</t>
  </si>
  <si>
    <t>自動車取得税交付金</t>
  </si>
  <si>
    <t>消防費</t>
  </si>
  <si>
    <t>教育費</t>
  </si>
  <si>
    <t>災害復旧費</t>
  </si>
  <si>
    <t>H30</t>
  </si>
  <si>
    <t>　　特別土地保有税</t>
  </si>
  <si>
    <t>企業債
（地方債）
現在高</t>
  </si>
  <si>
    <t>公債費</t>
  </si>
  <si>
    <t>　法定目的税</t>
  </si>
  <si>
    <t>経常損益</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</si>
  <si>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</si>
  <si>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</si>
  <si>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</si>
  <si>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岡山県市町村総合事務組合拠出金事業特別会計</t>
  </si>
  <si>
    <t>経常経費充当一般財源等</t>
  </si>
  <si>
    <t>増減率(%)(B)</t>
    <rPh sb="0" eb="3">
      <t>ゾウゲンリツ</t>
    </rPh>
    <phoneticPr fontId="6"/>
  </si>
  <si>
    <t>　公債費</t>
  </si>
  <si>
    <t>義務的経費計</t>
    <rPh sb="0" eb="3">
      <t>ギムテキ</t>
    </rPh>
    <rPh sb="3" eb="5">
      <t>ケイヒ</t>
    </rPh>
    <rPh sb="5" eb="6">
      <t>ケイ</t>
    </rPh>
    <phoneticPr fontId="6"/>
  </si>
  <si>
    <t>債務負担行為</t>
    <rPh sb="0" eb="2">
      <t>サイム</t>
    </rPh>
    <rPh sb="2" eb="4">
      <t>フタン</t>
    </rPh>
    <rPh sb="4" eb="6">
      <t>コウイ</t>
    </rPh>
    <phoneticPr fontId="6"/>
  </si>
  <si>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</si>
  <si>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</si>
  <si>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</si>
  <si>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</si>
  <si>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</si>
  <si>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</si>
  <si>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一時借入金利子</t>
  </si>
  <si>
    <t>国営土地改良事業に係るもの</t>
    <rPh sb="0" eb="2">
      <t>コクエイ</t>
    </rPh>
    <rPh sb="2" eb="4">
      <t>トチ</t>
    </rPh>
    <rPh sb="4" eb="6">
      <t>カイリョウ</t>
    </rPh>
    <rPh sb="6" eb="8">
      <t>ジギョウ</t>
    </rPh>
    <rPh sb="9" eb="10">
      <t>カカ</t>
    </rPh>
    <phoneticPr fontId="34"/>
  </si>
  <si>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</si>
  <si>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</si>
  <si>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</si>
  <si>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</si>
  <si>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</si>
  <si>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</si>
  <si>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物件費</t>
  </si>
  <si>
    <t>森林総合研究所等が行う事業に係るもの</t>
  </si>
  <si>
    <t>　維持補修費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</si>
  <si>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</si>
  <si>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岡山県市町村総合事務組合一般会計</t>
  </si>
  <si>
    <t>実質収支</t>
    <rPh sb="0" eb="2">
      <t>ジッシツ</t>
    </rPh>
    <rPh sb="2" eb="4">
      <t>シュウシ</t>
    </rPh>
    <phoneticPr fontId="6"/>
  </si>
  <si>
    <t>繰入金</t>
  </si>
  <si>
    <t>実質公債費比率</t>
  </si>
  <si>
    <t>再差引収支</t>
    <rPh sb="0" eb="1">
      <t>サイ</t>
    </rPh>
    <rPh sb="1" eb="3">
      <t>サシヒキ</t>
    </rPh>
    <rPh sb="3" eb="5">
      <t>シュウシ</t>
    </rPh>
    <phoneticPr fontId="6"/>
  </si>
  <si>
    <t>財政再生基準</t>
  </si>
  <si>
    <t>H29</t>
  </si>
  <si>
    <t>地方独立行政法人に係る将来負担額</t>
  </si>
  <si>
    <t>病院</t>
  </si>
  <si>
    <t>当該団体
からの
貸付金</t>
  </si>
  <si>
    <t>一部事務組合等名</t>
    <rPh sb="0" eb="2">
      <t>イチブ</t>
    </rPh>
    <rPh sb="2" eb="4">
      <t>ジム</t>
    </rPh>
    <rPh sb="4" eb="6">
      <t>クミアイ</t>
    </rPh>
    <rPh sb="6" eb="7">
      <t>トウ</t>
    </rPh>
    <rPh sb="7" eb="8">
      <t>メイ</t>
    </rPh>
    <phoneticPr fontId="34"/>
  </si>
  <si>
    <t>加入世帯数(世帯)</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</si>
  <si>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</si>
  <si>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</si>
  <si>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</si>
  <si>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</si>
  <si>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</si>
  <si>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公債費負担の状況</t>
    <rPh sb="0" eb="3">
      <t>コウサイヒ</t>
    </rPh>
    <rPh sb="3" eb="5">
      <t>フタン</t>
    </rPh>
    <rPh sb="6" eb="8">
      <t>ジョウキョウ</t>
    </rPh>
    <phoneticPr fontId="6"/>
  </si>
  <si>
    <t>観光施設</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</si>
  <si>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</si>
  <si>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</si>
  <si>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</si>
  <si>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7"/>
  </si>
  <si>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</si>
  <si>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</si>
  <si>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</si>
  <si>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</si>
  <si>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真庭市立学校施設整備基金</t>
    <rPh sb="0" eb="2">
      <t>マニワ</t>
    </rPh>
    <rPh sb="2" eb="4">
      <t>シリツ</t>
    </rPh>
    <rPh sb="4" eb="6">
      <t>ガッコウ</t>
    </rPh>
    <rPh sb="6" eb="8">
      <t>シセツ</t>
    </rPh>
    <rPh sb="8" eb="10">
      <t>セイビ</t>
    </rPh>
    <rPh sb="10" eb="12">
      <t>キキン</t>
    </rPh>
    <phoneticPr fontId="6"/>
  </si>
  <si>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</si>
  <si>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</si>
  <si>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</si>
  <si>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</si>
  <si>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</si>
  <si>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</si>
  <si>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真庭市振興基金</t>
    <rPh sb="0" eb="3">
      <t>マニワシ</t>
    </rPh>
    <rPh sb="3" eb="5">
      <t>シンコウ</t>
    </rPh>
    <rPh sb="5" eb="7">
      <t>キキン</t>
    </rPh>
    <phoneticPr fontId="6"/>
  </si>
  <si>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</si>
  <si>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</si>
  <si>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</si>
  <si>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</si>
  <si>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</si>
  <si>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</si>
  <si>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</si>
  <si>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純損益
（形式収支）</t>
  </si>
  <si>
    <t>左のうち
一般会計等
繰入見込額</t>
  </si>
  <si>
    <t>資金不足
比率</t>
    <rPh sb="0" eb="2">
      <t>シキン</t>
    </rPh>
    <rPh sb="2" eb="4">
      <t>フソク</t>
    </rPh>
    <rPh sb="5" eb="7">
      <t>ヒリツ</t>
    </rPh>
    <phoneticPr fontId="6"/>
  </si>
  <si>
    <t>真庭市後期高齢者医療特別会計</t>
  </si>
  <si>
    <t>真庭市介護保険特別会計</t>
  </si>
  <si>
    <t>真庭市水道事業会計</t>
  </si>
  <si>
    <t>積立不足額を考慮して算定した額</t>
    <rPh sb="0" eb="1">
      <t>ツ</t>
    </rPh>
    <rPh sb="1" eb="2">
      <t>タ</t>
    </rPh>
    <rPh sb="2" eb="5">
      <t>フソクガク</t>
    </rPh>
    <rPh sb="6" eb="8">
      <t>コウリョ</t>
    </rPh>
    <rPh sb="10" eb="12">
      <t>サンテイ</t>
    </rPh>
    <rPh sb="14" eb="15">
      <t>ガク</t>
    </rPh>
    <phoneticPr fontId="22"/>
  </si>
  <si>
    <t>法適用企業</t>
  </si>
  <si>
    <t>真庭市国民健康保険湯原温泉病院事業会計</t>
  </si>
  <si>
    <t>真庭市浄化槽事業特別会計</t>
  </si>
  <si>
    <t>真庭市クリエイト菅谷事業特別会計</t>
  </si>
  <si>
    <t>分母比</t>
    <rPh sb="0" eb="2">
      <t>ブンボ</t>
    </rPh>
    <rPh sb="2" eb="3">
      <t>ヒ</t>
    </rPh>
    <phoneticPr fontId="6"/>
  </si>
  <si>
    <t>　※地方公共団体が①25%以上出資している法人又は②財政支援を行っている法人を記載している。</t>
  </si>
  <si>
    <t>真庭市温泉事業特別会計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</si>
  <si>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</si>
  <si>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</si>
  <si>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</si>
  <si>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</si>
  <si>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 4.75</t>
  </si>
  <si>
    <t>区分</t>
    <rPh sb="0" eb="1">
      <t>ク</t>
    </rPh>
    <rPh sb="1" eb="2">
      <t>ブン</t>
    </rPh>
    <phoneticPr fontId="34"/>
  </si>
  <si>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</si>
  <si>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</si>
  <si>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岡山県広域水道企業団</t>
  </si>
  <si>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</si>
  <si>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</si>
  <si>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</si>
  <si>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</si>
  <si>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</si>
  <si>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</si>
  <si>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</si>
  <si>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</si>
  <si>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</si>
  <si>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</si>
  <si>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</si>
  <si>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</si>
  <si>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</si>
  <si>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</si>
  <si>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</si>
  <si>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</si>
  <si>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</si>
  <si>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</si>
  <si>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</si>
  <si>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公益財団法人真庭エスパス文化振興財団</t>
    <rPh sb="0" eb="2">
      <t>コウエキ</t>
    </rPh>
    <rPh sb="2" eb="4">
      <t>ザイダン</t>
    </rPh>
    <rPh sb="4" eb="6">
      <t>ホウジン</t>
    </rPh>
    <rPh sb="6" eb="8">
      <t>マニワ</t>
    </rPh>
    <rPh sb="12" eb="14">
      <t>ブンカ</t>
    </rPh>
    <rPh sb="14" eb="16">
      <t>シンコウ</t>
    </rPh>
    <rPh sb="16" eb="18">
      <t>ザイダン</t>
    </rPh>
    <phoneticPr fontId="6"/>
  </si>
  <si>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</si>
  <si>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</si>
  <si>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</si>
  <si>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</si>
  <si>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</si>
  <si>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</si>
  <si>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</si>
  <si>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</si>
  <si>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</si>
  <si>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</si>
  <si>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</si>
  <si>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</si>
  <si>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</si>
  <si>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</si>
  <si>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</si>
  <si>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</si>
  <si>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</si>
  <si>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</si>
  <si>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</si>
  <si>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</si>
  <si>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</si>
  <si>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</si>
  <si>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</si>
  <si>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</si>
  <si>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</si>
  <si>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</si>
  <si>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</si>
  <si>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</si>
  <si>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</si>
  <si>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</si>
  <si>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</si>
  <si>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</si>
  <si>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</si>
  <si>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2.17</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</si>
  <si>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</si>
  <si>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</si>
  <si>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</si>
  <si>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2.66</t>
  </si>
  <si>
    <t>その他会計（赤字）</t>
  </si>
  <si>
    <t>（百万円）</t>
  </si>
  <si>
    <t>H29末</t>
  </si>
  <si>
    <t>H30末</t>
  </si>
  <si>
    <t>R01末</t>
  </si>
  <si>
    <t>岡山県中部環境施設組合</t>
    <rPh sb="0" eb="3">
      <t>オカヤマケン</t>
    </rPh>
    <rPh sb="3" eb="5">
      <t>チュウブ</t>
    </rPh>
    <rPh sb="5" eb="7">
      <t>カンキョウ</t>
    </rPh>
    <rPh sb="7" eb="9">
      <t>シセツ</t>
    </rPh>
    <rPh sb="9" eb="11">
      <t>クミアイ</t>
    </rPh>
    <phoneticPr fontId="6"/>
  </si>
  <si>
    <t>一般社団法人蒜山農業公社</t>
    <rPh sb="6" eb="8">
      <t>ヒルゼン</t>
    </rPh>
    <rPh sb="8" eb="10">
      <t>ノウギョウ</t>
    </rPh>
    <rPh sb="10" eb="12">
      <t>コウシャ</t>
    </rPh>
    <phoneticPr fontId="6"/>
  </si>
  <si>
    <t>株式会社アストピア蒜山</t>
    <rPh sb="0" eb="2">
      <t>カブシキ</t>
    </rPh>
    <rPh sb="2" eb="4">
      <t>カイシャ</t>
    </rPh>
    <rPh sb="9" eb="11">
      <t>ヒルゼン</t>
    </rPh>
    <phoneticPr fontId="6"/>
  </si>
  <si>
    <t>株式会社グリーンピア蒜山</t>
    <rPh sb="10" eb="12">
      <t>ヒルゼン</t>
    </rPh>
    <phoneticPr fontId="6"/>
  </si>
  <si>
    <t>株式会社グリーンズ</t>
  </si>
  <si>
    <t>真庭市公共施設整備等基金</t>
    <rPh sb="0" eb="3">
      <t>マニワシ</t>
    </rPh>
    <rPh sb="3" eb="5">
      <t>コウキョウ</t>
    </rPh>
    <rPh sb="5" eb="7">
      <t>シセツ</t>
    </rPh>
    <rPh sb="7" eb="9">
      <t>セイビ</t>
    </rPh>
    <rPh sb="9" eb="10">
      <t>トウ</t>
    </rPh>
    <rPh sb="10" eb="12">
      <t>キキン</t>
    </rPh>
    <phoneticPr fontId="6"/>
  </si>
  <si>
    <t>真庭市未来を担う人応援基金</t>
    <rPh sb="0" eb="3">
      <t>マニワシ</t>
    </rPh>
    <rPh sb="3" eb="5">
      <t>ミライ</t>
    </rPh>
    <rPh sb="6" eb="7">
      <t>ニナ</t>
    </rPh>
    <rPh sb="8" eb="9">
      <t>ヒト</t>
    </rPh>
    <rPh sb="9" eb="11">
      <t>オウエン</t>
    </rPh>
    <rPh sb="11" eb="13">
      <t>キキン</t>
    </rPh>
    <phoneticPr fontId="6"/>
  </si>
  <si>
    <t>失業対策事業費</t>
  </si>
  <si>
    <t>　うち補助</t>
  </si>
  <si>
    <t>普通建設事業費</t>
  </si>
  <si>
    <t>歳入合計</t>
  </si>
  <si>
    <t>　うち臨時財政対策債</t>
  </si>
  <si>
    <t>その他</t>
  </si>
  <si>
    <t>　うち猶予特例債</t>
  </si>
  <si>
    <t>国民健康保険</t>
  </si>
  <si>
    <t>　うち減収補塡債(特例分)</t>
    <rPh sb="4" eb="5">
      <t>シュウ</t>
    </rPh>
    <rPh sb="9" eb="10">
      <t>トク</t>
    </rPh>
    <rPh sb="10" eb="11">
      <t>レイ</t>
    </rPh>
    <rPh sb="11" eb="12">
      <t>ブン</t>
    </rPh>
    <phoneticPr fontId="1"/>
  </si>
  <si>
    <t>保険税(料)収入額</t>
  </si>
  <si>
    <t>被保険者
1人当り</t>
  </si>
  <si>
    <t>　繰出金</t>
  </si>
  <si>
    <t>下水道</t>
  </si>
  <si>
    <t>公営事業等への繰出</t>
    <rPh sb="0" eb="2">
      <t>コウエイ</t>
    </rPh>
    <rPh sb="2" eb="4">
      <t>ジギョウ</t>
    </rPh>
    <rPh sb="4" eb="5">
      <t>トウ</t>
    </rPh>
    <rPh sb="7" eb="9">
      <t>クリダ</t>
    </rPh>
    <phoneticPr fontId="6"/>
  </si>
  <si>
    <t>現年</t>
    <rPh sb="0" eb="1">
      <t>ゲン</t>
    </rPh>
    <rPh sb="1" eb="2">
      <t>ネン</t>
    </rPh>
    <phoneticPr fontId="6"/>
  </si>
  <si>
    <t>　うち元金</t>
  </si>
  <si>
    <t>令和2年度</t>
    <rPh sb="0" eb="2">
      <t>レイワ</t>
    </rPh>
    <rPh sb="4" eb="5">
      <t>ド</t>
    </rPh>
    <phoneticPr fontId="6"/>
  </si>
  <si>
    <t>　震災復興特別交付税</t>
  </si>
  <si>
    <t>　　水利地益税等</t>
  </si>
  <si>
    <t>経常収支比率</t>
    <rPh sb="0" eb="2">
      <t>ケイジョウ</t>
    </rPh>
    <rPh sb="2" eb="4">
      <t>シュウシ</t>
    </rPh>
    <rPh sb="4" eb="6">
      <t>ヒリツ</t>
    </rPh>
    <phoneticPr fontId="37"/>
  </si>
  <si>
    <t>性質別歳出の状況（単位 千円・％）</t>
    <rPh sb="0" eb="2">
      <t>セイシツ</t>
    </rPh>
    <phoneticPr fontId="6"/>
  </si>
  <si>
    <t>　　事業所税</t>
  </si>
  <si>
    <t>　新型コロナウイルス感染症対策地方税減収補塡特別交付金</t>
  </si>
  <si>
    <t>　　入湯税</t>
  </si>
  <si>
    <t>　軽自動車税減収補塡特例交付金</t>
    <rPh sb="8" eb="10">
      <t>ホテン</t>
    </rPh>
    <phoneticPr fontId="36"/>
  </si>
  <si>
    <t>前年度繰上充用金</t>
  </si>
  <si>
    <t>　個人住民税減収補塡特例交付金</t>
  </si>
  <si>
    <t>諸支出金</t>
    <rPh sb="3" eb="4">
      <t>キン</t>
    </rPh>
    <phoneticPr fontId="38"/>
  </si>
  <si>
    <t>地方特例交付金等</t>
    <rPh sb="7" eb="8">
      <t>トウ</t>
    </rPh>
    <phoneticPr fontId="1"/>
  </si>
  <si>
    <t>法人事業税交付金</t>
  </si>
  <si>
    <t>　　鉱産税</t>
  </si>
  <si>
    <t>自動車税環境性能割交付金</t>
  </si>
  <si>
    <t>　　市町村たばこ税</t>
  </si>
  <si>
    <t>　　軽自動車税</t>
  </si>
  <si>
    <t>　　　うち純固定資産税</t>
  </si>
  <si>
    <t>　　固定資産税</t>
  </si>
  <si>
    <t>株式等譲渡所得割交付金</t>
    <rPh sb="0" eb="2">
      <t>カブシキ</t>
    </rPh>
    <rPh sb="2" eb="3">
      <t>トウ</t>
    </rPh>
    <rPh sb="3" eb="5">
      <t>ジョウト</t>
    </rPh>
    <rPh sb="5" eb="7">
      <t>ショトク</t>
    </rPh>
    <rPh sb="7" eb="8">
      <t>ワリ</t>
    </rPh>
    <rPh sb="8" eb="11">
      <t>コウフキン</t>
    </rPh>
    <phoneticPr fontId="11"/>
  </si>
  <si>
    <t>地方譲与税</t>
  </si>
  <si>
    <t>(A)のうち充当一般財源等</t>
    <rPh sb="6" eb="8">
      <t>ジュウトウ</t>
    </rPh>
    <rPh sb="8" eb="10">
      <t>イッパン</t>
    </rPh>
    <rPh sb="10" eb="12">
      <t>ザイゲン</t>
    </rPh>
    <rPh sb="12" eb="13">
      <t>ナド</t>
    </rPh>
    <phoneticPr fontId="6"/>
  </si>
  <si>
    <t>決算額 (A)</t>
    <rPh sb="0" eb="2">
      <t>ケッサン</t>
    </rPh>
    <rPh sb="2" eb="3">
      <t>ガク</t>
    </rPh>
    <phoneticPr fontId="6"/>
  </si>
  <si>
    <t>目的別歳出の状況（単位 千円・％）</t>
  </si>
  <si>
    <t>　将来負担比率については、公債費増加や公共施設等の整備など、将来負担への備えとして基金の積増しを行っており、普通交付税の合併算定替え終了後も「-」を維持している。有形固定資産減価償却率が60%を超え、近年上昇傾向にあることから、耐用年数を超過した資産が増加していくことがうかがえる。今後は、基金なども活用しながら老朽化した施設の統廃合など、資産の総量削減も念頭に置きつつ、施設等の適正な更新に努める。</t>
  </si>
  <si>
    <t>超過課税分</t>
    <rPh sb="0" eb="2">
      <t>チョウカ</t>
    </rPh>
    <rPh sb="2" eb="4">
      <t>カゼイ</t>
    </rPh>
    <rPh sb="4" eb="5">
      <t>ブン</t>
    </rPh>
    <phoneticPr fontId="6"/>
  </si>
  <si>
    <t>地方税の状況（単位 千円・％）</t>
    <rPh sb="0" eb="2">
      <t>チホウ</t>
    </rPh>
    <rPh sb="2" eb="3">
      <t>ゼイ</t>
    </rPh>
    <rPh sb="4" eb="6">
      <t>ジョウキョウ</t>
    </rPh>
    <rPh sb="7" eb="9">
      <t>タンイ</t>
    </rPh>
    <rPh sb="10" eb="12">
      <t>センエン</t>
    </rPh>
    <phoneticPr fontId="6"/>
  </si>
  <si>
    <t>(1) 普通会計の状況（市町村）</t>
    <rPh sb="4" eb="6">
      <t>フツウ</t>
    </rPh>
    <rPh sb="6" eb="8">
      <t>カイケイ</t>
    </rPh>
    <rPh sb="9" eb="11">
      <t>ジョウキョウ</t>
    </rPh>
    <rPh sb="12" eb="15">
      <t>シチョウソン</t>
    </rPh>
    <phoneticPr fontId="6"/>
  </si>
  <si>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</si>
  <si>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</si>
  <si>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</si>
  <si>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</si>
  <si>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</si>
  <si>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</si>
  <si>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については、公債費増加や公共施設等の整備など、将来負担への備えとして基金の積増しを行っており、普通交付税の合併算定替え終了後も「-」を維持している。実質公債費比率は近年上昇傾向にあり、今後数年間は過去に実施した大型普通建設事業の影響により更なる上昇が見込まれる。繰上償還等、既発債に係る公債費の縮減を実施するとともに、毎年度ローリングを行う中期財政計画により、将来の公債費を推計し、新規債発行額の適正化に努め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</si>
</sst>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11" applyFont="1">
      <alignment vertical="center"/>
    </xf>
    <xf numFmtId="49" fontId="2" fillId="0" borderId="0" xfId="11" applyNumberFormat="1" applyFont="1">
      <alignment vertical="center"/>
    </xf>
    <xf numFmtId="49" fontId="7" fillId="0" borderId="0" xfId="11" applyNumberFormat="1" applyFont="1" applyAlignment="1">
      <alignment horizontal="center" vertical="center"/>
    </xf>
    <xf numFmtId="0" fontId="8" fillId="0" borderId="0" xfId="11" applyFont="1">
      <alignment vertical="center"/>
    </xf>
    <xf numFmtId="0" fontId="2" fillId="0" borderId="1" xfId="11" applyFont="1" applyBorder="1" applyAlignment="1">
      <alignment horizontal="center" vertical="center"/>
    </xf>
    <xf numFmtId="0" fontId="2" fillId="0" borderId="2" xfId="11" applyFont="1" applyBorder="1" applyAlignment="1">
      <alignment horizontal="center" vertical="center"/>
    </xf>
    <xf numFmtId="0" fontId="2" fillId="0" borderId="3"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7"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10"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13" xfId="11" applyFont="1" applyBorder="1" applyAlignment="1">
      <alignment horizontal="center" vertical="center"/>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8" xfId="11" applyFont="1" applyBorder="1" applyAlignment="1">
      <alignment horizontal="center" vertical="center"/>
    </xf>
    <xf numFmtId="0" fontId="2" fillId="0" borderId="19" xfId="11" applyFont="1" applyBorder="1" applyAlignment="1">
      <alignment horizontal="center" vertical="center" wrapText="1"/>
    </xf>
    <xf numFmtId="0" fontId="2" fillId="0" borderId="0" xfId="11" applyFont="1" applyAlignment="1">
      <alignment horizontal="center" vertical="center" wrapText="1"/>
    </xf>
    <xf numFmtId="0" fontId="2" fillId="0" borderId="20" xfId="11" applyFont="1" applyBorder="1" applyAlignment="1">
      <alignment horizontal="center" vertical="center"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20" xfId="11" applyFont="1" applyBorder="1" applyAlignment="1">
      <alignment horizontal="center" vertical="center" textRotation="255"/>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176" fontId="2" fillId="0" borderId="0" xfId="11" applyNumberFormat="1" applyFont="1" applyAlignment="1" applyProtection="1">
      <alignment horizontal="center" vertical="center" shrinkToFit="1"/>
      <protection hidden="1"/>
    </xf>
    <xf numFmtId="0" fontId="2" fillId="0" borderId="20" xfId="11" applyFont="1" applyBorder="1">
      <alignment vertical="center"/>
    </xf>
    <xf numFmtId="0" fontId="9" fillId="0" borderId="0" xfId="11" applyFont="1">
      <alignment vertical="center"/>
    </xf>
    <xf numFmtId="0" fontId="2" fillId="0" borderId="16" xfId="11" applyFont="1" applyBorder="1" applyAlignment="1">
      <alignment horizontal="center" vertical="center" textRotation="255"/>
    </xf>
    <xf numFmtId="0" fontId="2" fillId="0" borderId="14"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24" xfId="11" applyFont="1" applyBorder="1" applyAlignment="1">
      <alignment horizontal="center" vertical="center"/>
    </xf>
    <xf numFmtId="0" fontId="2" fillId="0" borderId="25" xfId="11" applyFont="1" applyBorder="1" applyAlignment="1">
      <alignment horizontal="center" vertical="center"/>
    </xf>
    <xf numFmtId="0" fontId="2" fillId="0" borderId="26" xfId="11" applyFont="1" applyBorder="1" applyAlignment="1">
      <alignment horizontal="center" vertical="center"/>
    </xf>
    <xf numFmtId="0" fontId="2" fillId="0" borderId="27" xfId="11" applyFont="1" applyBorder="1" applyAlignment="1">
      <alignment horizontal="center" vertical="center"/>
    </xf>
    <xf numFmtId="0" fontId="2" fillId="0" borderId="28" xfId="11" applyFont="1" applyBorder="1" applyAlignment="1">
      <alignment horizontal="center" vertical="center"/>
    </xf>
    <xf numFmtId="0" fontId="2" fillId="0" borderId="29" xfId="11" applyFont="1" applyBorder="1" applyAlignment="1">
      <alignment horizontal="center" vertical="center"/>
    </xf>
    <xf numFmtId="0" fontId="2" fillId="0" borderId="30" xfId="11" applyFont="1" applyBorder="1" applyAlignment="1">
      <alignment horizontal="center" vertical="center"/>
    </xf>
    <xf numFmtId="0" fontId="2" fillId="0" borderId="31" xfId="11" applyFont="1" applyBorder="1" applyAlignment="1">
      <alignment horizontal="center" vertical="center"/>
    </xf>
    <xf numFmtId="0" fontId="2" fillId="0" borderId="32" xfId="11" applyFont="1" applyBorder="1">
      <alignment vertical="center"/>
    </xf>
    <xf numFmtId="0" fontId="2" fillId="0" borderId="33" xfId="11" applyFont="1" applyBorder="1">
      <alignment vertical="center"/>
    </xf>
    <xf numFmtId="0" fontId="2" fillId="0" borderId="0" xfId="11" applyFont="1" applyAlignment="1">
      <alignment horizontal="center" vertical="center"/>
    </xf>
    <xf numFmtId="0" fontId="10" fillId="0" borderId="0" xfId="11" applyFont="1" applyAlignment="1" applyProtection="1">
      <alignment horizontal="left" vertical="center" wrapText="1"/>
      <protection hidden="1"/>
    </xf>
    <xf numFmtId="0" fontId="0" fillId="0" borderId="0" xfId="0">
      <alignment vertical="center"/>
    </xf>
    <xf numFmtId="0" fontId="2" fillId="0" borderId="23" xfId="11" applyFont="1" applyBorder="1" applyAlignment="1">
      <alignment horizontal="center" vertical="center"/>
    </xf>
    <xf numFmtId="0" fontId="2" fillId="0" borderId="34" xfId="11" applyFont="1" applyBorder="1" applyAlignment="1">
      <alignment horizontal="center" vertical="center"/>
    </xf>
    <xf numFmtId="0" fontId="2" fillId="0" borderId="35" xfId="11" applyFont="1" applyBorder="1">
      <alignment vertical="center"/>
    </xf>
    <xf numFmtId="0" fontId="2" fillId="0" borderId="36" xfId="11" applyFont="1" applyBorder="1">
      <alignment vertical="center"/>
    </xf>
    <xf numFmtId="0" fontId="2" fillId="0" borderId="13"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37" xfId="11" applyFont="1" applyBorder="1">
      <alignment vertical="center"/>
    </xf>
    <xf numFmtId="0" fontId="2" fillId="0" borderId="38" xfId="11" applyFont="1" applyBorder="1">
      <alignment vertical="center"/>
    </xf>
    <xf numFmtId="0" fontId="2" fillId="0" borderId="39" xfId="11" applyFont="1" applyBorder="1">
      <alignment vertical="center"/>
    </xf>
    <xf numFmtId="0" fontId="11" fillId="0" borderId="40" xfId="11" applyFont="1" applyBorder="1">
      <alignment vertical="center"/>
    </xf>
    <xf numFmtId="0" fontId="11" fillId="0" borderId="26" xfId="12" applyFont="1" applyBorder="1">
      <alignment vertical="center"/>
    </xf>
    <xf numFmtId="0" fontId="11" fillId="0" borderId="30" xfId="11" applyFont="1" applyBorder="1">
      <alignment vertical="center"/>
    </xf>
    <xf numFmtId="0" fontId="11" fillId="0" borderId="28" xfId="12" applyFont="1" applyBorder="1" applyAlignment="1">
      <alignment horizontal="center" vertical="center"/>
    </xf>
    <xf numFmtId="177" fontId="2" fillId="0" borderId="29"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32" xfId="11" applyNumberFormat="1" applyFont="1" applyBorder="1" applyAlignment="1">
      <alignment horizontal="right" vertical="center" shrinkToFit="1"/>
    </xf>
    <xf numFmtId="178" fontId="2" fillId="0" borderId="33" xfId="11" applyNumberFormat="1" applyFont="1" applyBorder="1" applyAlignment="1">
      <alignment horizontal="right" vertical="center"/>
    </xf>
    <xf numFmtId="0" fontId="2" fillId="0" borderId="22" xfId="11" applyFont="1" applyBorder="1">
      <alignment vertical="center"/>
    </xf>
    <xf numFmtId="0" fontId="11" fillId="0" borderId="22" xfId="11" applyFont="1" applyBorder="1">
      <alignment vertical="center"/>
    </xf>
    <xf numFmtId="0" fontId="11" fillId="0" borderId="30" xfId="12" applyFont="1" applyBorder="1" applyAlignment="1">
      <alignment horizontal="center" vertical="center" shrinkToFit="1"/>
    </xf>
    <xf numFmtId="0" fontId="11" fillId="0" borderId="35" xfId="11" applyFont="1" applyBorder="1">
      <alignment vertical="center"/>
    </xf>
    <xf numFmtId="0" fontId="11" fillId="0" borderId="23" xfId="11" applyFont="1" applyBorder="1">
      <alignment vertical="center"/>
    </xf>
    <xf numFmtId="0" fontId="11" fillId="0" borderId="33" xfId="12" applyFont="1" applyBorder="1" applyAlignment="1">
      <alignment horizontal="center" vertical="center" shrinkToFit="1"/>
    </xf>
    <xf numFmtId="178" fontId="2" fillId="0" borderId="35" xfId="11" applyNumberFormat="1" applyFont="1" applyBorder="1" applyAlignment="1">
      <alignment horizontal="right" vertical="center" shrinkToFit="1"/>
    </xf>
    <xf numFmtId="178" fontId="2" fillId="0" borderId="36" xfId="11" applyNumberFormat="1" applyFont="1" applyBorder="1" applyAlignment="1">
      <alignment horizontal="right" vertical="center"/>
    </xf>
    <xf numFmtId="0" fontId="11" fillId="0" borderId="23" xfId="12" applyFont="1" applyBorder="1" applyAlignment="1">
      <alignment horizontal="center" vertical="center" shrinkToFit="1"/>
    </xf>
    <xf numFmtId="0" fontId="11" fillId="0" borderId="36" xfId="12" applyFont="1" applyBorder="1" applyAlignment="1">
      <alignment horizontal="center" vertical="center" shrinkToFit="1"/>
    </xf>
    <xf numFmtId="178" fontId="2" fillId="0" borderId="37" xfId="11" applyNumberFormat="1" applyFont="1" applyBorder="1" applyAlignment="1">
      <alignment horizontal="right" vertical="center" shrinkToFit="1"/>
    </xf>
    <xf numFmtId="178" fontId="2" fillId="0" borderId="38" xfId="11" applyNumberFormat="1" applyFont="1" applyBorder="1" applyAlignment="1">
      <alignment horizontal="right" vertical="center"/>
    </xf>
    <xf numFmtId="0" fontId="2" fillId="0" borderId="41" xfId="11" applyFont="1" applyBorder="1">
      <alignment vertical="center"/>
    </xf>
    <xf numFmtId="0" fontId="11" fillId="0" borderId="41" xfId="11" applyFont="1" applyBorder="1">
      <alignment vertical="center"/>
    </xf>
    <xf numFmtId="0" fontId="11" fillId="0" borderId="16" xfId="12" applyFont="1" applyBorder="1" applyAlignment="1">
      <alignment horizontal="center" vertical="center" shrinkToFit="1"/>
    </xf>
    <xf numFmtId="0" fontId="11" fillId="0" borderId="37" xfId="11" applyFont="1" applyBorder="1">
      <alignment vertical="center"/>
    </xf>
    <xf numFmtId="0" fontId="11" fillId="0" borderId="16" xfId="11" applyFont="1" applyBorder="1">
      <alignment vertical="center"/>
    </xf>
    <xf numFmtId="0" fontId="11" fillId="0" borderId="38" xfId="12" applyFont="1" applyBorder="1" applyAlignment="1">
      <alignment horizontal="center" vertical="center" shrinkToFit="1"/>
    </xf>
    <xf numFmtId="0" fontId="10" fillId="0" borderId="30" xfId="11" applyFont="1" applyBorder="1" applyAlignment="1">
      <alignment horizontal="center" vertical="center" wrapText="1"/>
    </xf>
    <xf numFmtId="0" fontId="10" fillId="0" borderId="31" xfId="11" applyFont="1" applyBorder="1" applyAlignment="1">
      <alignment horizontal="center" vertical="center" wrapText="1"/>
    </xf>
    <xf numFmtId="0" fontId="2" fillId="0" borderId="40" xfId="11" applyFont="1" applyBorder="1" applyAlignment="1">
      <alignment horizontal="center" vertical="center"/>
    </xf>
    <xf numFmtId="0" fontId="2" fillId="0" borderId="42" xfId="11" applyFont="1" applyBorder="1" applyAlignment="1">
      <alignment horizontal="center" vertical="center"/>
    </xf>
    <xf numFmtId="0" fontId="2" fillId="0" borderId="43" xfId="11" applyFont="1" applyBorder="1" applyAlignment="1">
      <alignment horizontal="center" vertical="center"/>
    </xf>
    <xf numFmtId="178" fontId="2" fillId="0" borderId="39" xfId="11" applyNumberFormat="1" applyFont="1" applyBorder="1" applyAlignment="1">
      <alignment horizontal="right" vertical="center" shrinkToFit="1"/>
    </xf>
    <xf numFmtId="179" fontId="2" fillId="0" borderId="33" xfId="11" applyNumberFormat="1" applyFont="1" applyBorder="1" applyAlignment="1">
      <alignment horizontal="right" vertical="center" shrinkToFit="1"/>
    </xf>
    <xf numFmtId="178" fontId="11" fillId="0" borderId="40" xfId="11" applyNumberFormat="1" applyFont="1" applyBorder="1" applyAlignment="1">
      <alignment horizontal="right" vertical="center" shrinkToFit="1"/>
    </xf>
    <xf numFmtId="178" fontId="11" fillId="0" borderId="32" xfId="11" applyNumberFormat="1" applyFont="1" applyBorder="1" applyAlignment="1">
      <alignment horizontal="right" vertical="center" shrinkToFit="1"/>
    </xf>
    <xf numFmtId="179" fontId="11" fillId="0" borderId="30"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0" fontId="10" fillId="0" borderId="23" xfId="11" applyFont="1" applyBorder="1" applyAlignment="1">
      <alignment horizontal="center" vertical="center" wrapText="1"/>
    </xf>
    <xf numFmtId="0" fontId="10" fillId="0" borderId="34" xfId="11" applyFont="1" applyBorder="1" applyAlignment="1">
      <alignment horizontal="center" vertical="center" wrapText="1"/>
    </xf>
    <xf numFmtId="178" fontId="2" fillId="0" borderId="22"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0" fontId="2" fillId="0" borderId="0" xfId="11" applyFont="1" applyAlignment="1">
      <alignment horizontal="left" vertical="center"/>
    </xf>
    <xf numFmtId="0" fontId="2" fillId="0" borderId="45"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48" xfId="11" applyFont="1" applyBorder="1" applyAlignment="1">
      <alignment horizontal="center" vertical="center"/>
    </xf>
    <xf numFmtId="0" fontId="2" fillId="0" borderId="49" xfId="11" applyFont="1" applyBorder="1" applyAlignment="1">
      <alignment horizontal="center" vertical="center"/>
    </xf>
    <xf numFmtId="178" fontId="2" fillId="0" borderId="50"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0" fontId="10" fillId="0" borderId="16"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57" xfId="11" applyFont="1" applyBorder="1" applyAlignment="1">
      <alignment horizontal="center" vertical="center"/>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43" xfId="11" applyFont="1" applyBorder="1" applyAlignment="1">
      <alignment horizontal="center" vertical="center" shrinkToFit="1"/>
    </xf>
    <xf numFmtId="0" fontId="2" fillId="0" borderId="19" xfId="11" applyFont="1" applyBorder="1" applyAlignment="1">
      <alignment horizontal="center" vertical="center"/>
    </xf>
    <xf numFmtId="0" fontId="2" fillId="0" borderId="20" xfId="11" applyFont="1" applyBorder="1" applyAlignment="1">
      <alignment horizontal="center" vertical="center"/>
    </xf>
    <xf numFmtId="0" fontId="2" fillId="0" borderId="35" xfId="11" applyFont="1" applyBorder="1" applyAlignment="1">
      <alignment horizontal="center" vertical="center"/>
    </xf>
    <xf numFmtId="0" fontId="2" fillId="0" borderId="34" xfId="11" applyFont="1" applyBorder="1" applyAlignment="1">
      <alignment horizontal="center" vertical="center" textRotation="255"/>
    </xf>
    <xf numFmtId="0" fontId="2" fillId="0" borderId="20" xfId="11" applyFont="1" applyBorder="1" applyAlignment="1">
      <alignment horizontal="center" vertical="center" shrinkToFit="1"/>
    </xf>
    <xf numFmtId="0" fontId="2" fillId="0" borderId="15" xfId="11" applyFont="1" applyBorder="1" applyAlignment="1">
      <alignment horizontal="center" vertical="center" textRotation="255"/>
    </xf>
    <xf numFmtId="0" fontId="12" fillId="0" borderId="35" xfId="11" applyFont="1" applyBorder="1">
      <alignment vertical="center"/>
    </xf>
    <xf numFmtId="0" fontId="2" fillId="0" borderId="37"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43" xfId="11" applyNumberFormat="1" applyFont="1" applyBorder="1" applyAlignment="1">
      <alignment horizontal="center" vertical="center"/>
    </xf>
    <xf numFmtId="0" fontId="2" fillId="0" borderId="32" xfId="11" applyFont="1" applyBorder="1" applyAlignment="1">
      <alignment horizontal="center" vertical="center" shrinkToFit="1"/>
    </xf>
    <xf numFmtId="180" fontId="2" fillId="0" borderId="32"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80" fontId="2" fillId="0" borderId="20" xfId="11" applyNumberFormat="1" applyFont="1" applyBorder="1" applyAlignment="1">
      <alignment horizontal="right" vertical="center"/>
    </xf>
    <xf numFmtId="49" fontId="2" fillId="0" borderId="23" xfId="11" applyNumberFormat="1" applyFont="1" applyBorder="1" applyAlignment="1">
      <alignment horizontal="center" vertical="center"/>
    </xf>
    <xf numFmtId="49" fontId="2" fillId="0" borderId="20" xfId="11" applyNumberFormat="1" applyFont="1" applyBorder="1" applyAlignment="1">
      <alignment horizontal="center" vertical="center"/>
    </xf>
    <xf numFmtId="0" fontId="2" fillId="0" borderId="35" xfId="11" applyFont="1" applyBorder="1" applyAlignment="1">
      <alignment horizontal="center" vertical="center" shrinkToFit="1"/>
    </xf>
    <xf numFmtId="180" fontId="2" fillId="0" borderId="35"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0" fontId="2" fillId="0" borderId="37" xfId="11" applyFont="1" applyBorder="1" applyAlignment="1">
      <alignment horizontal="center" vertical="center" shrinkToFit="1"/>
    </xf>
    <xf numFmtId="180" fontId="2" fillId="0" borderId="37"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2" fillId="0" borderId="37" xfId="11" applyFont="1" applyBorder="1">
      <alignment vertical="center"/>
    </xf>
    <xf numFmtId="0" fontId="2" fillId="0" borderId="17" xfId="11" applyFont="1" applyBorder="1" applyAlignment="1">
      <alignment horizontal="center" vertical="center" shrinkToFit="1"/>
    </xf>
    <xf numFmtId="0" fontId="2" fillId="0" borderId="30" xfId="11" applyFont="1" applyBorder="1" applyAlignment="1">
      <alignment horizontal="center" vertical="center" wrapText="1"/>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49" fontId="2" fillId="0" borderId="54"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51" xfId="11" applyFont="1" applyBorder="1" applyAlignment="1">
      <alignment horizontal="center" vertical="center" shrinkToFit="1"/>
    </xf>
    <xf numFmtId="180" fontId="2" fillId="0" borderId="51"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53"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57" xfId="11" applyFont="1" applyBorder="1">
      <alignment vertical="center"/>
    </xf>
    <xf numFmtId="0" fontId="2" fillId="0" borderId="61" xfId="11" applyFont="1" applyBorder="1">
      <alignment vertical="center"/>
    </xf>
    <xf numFmtId="0" fontId="2" fillId="0" borderId="31"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32" xfId="11" applyFont="1" applyBorder="1" applyAlignment="1">
      <alignment horizontal="center"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50" xfId="11" applyFont="1" applyBorder="1" applyAlignment="1">
      <alignment horizontal="center" vertical="center"/>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1" applyFont="1" applyBorder="1" applyAlignment="1">
      <alignment horizontal="left" vertical="center"/>
    </xf>
    <xf numFmtId="0" fontId="2" fillId="0" borderId="9" xfId="11"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1"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1"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1" applyFont="1" applyBorder="1" applyAlignment="1">
      <alignment horizontal="left" vertical="center"/>
    </xf>
    <xf numFmtId="0" fontId="2" fillId="0" borderId="60" xfId="11"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8" xfId="11" applyNumberFormat="1" applyFont="1" applyBorder="1" applyAlignment="1">
      <alignment horizontal="right" vertical="center" shrinkToFit="1"/>
    </xf>
    <xf numFmtId="178" fontId="2" fillId="0" borderId="9"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20"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178" fontId="2" fillId="0" borderId="58"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0" xfId="11" applyFont="1" applyAlignment="1">
      <alignment horizontal="left" vertical="center" wrapText="1"/>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58" xfId="11" applyFont="1" applyBorder="1" applyAlignment="1">
      <alignment horizontal="left" vertical="center" wrapText="1"/>
    </xf>
    <xf numFmtId="0" fontId="10" fillId="0" borderId="60" xfId="11" applyFont="1" applyBorder="1" applyAlignment="1">
      <alignment vertical="center" wrapText="1"/>
    </xf>
    <xf numFmtId="180" fontId="2" fillId="0" borderId="7" xfId="11" applyNumberFormat="1" applyFont="1" applyBorder="1" applyAlignment="1">
      <alignment horizontal="right" vertical="center" shrinkToFit="1"/>
    </xf>
    <xf numFmtId="180" fontId="2" fillId="0" borderId="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82" fontId="2" fillId="0" borderId="7"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0" fontId="2" fillId="0" borderId="19"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1" fontId="2" fillId="0" borderId="0" xfId="11" applyNumberFormat="1" applyFont="1" applyAlignment="1">
      <alignment horizontal="right" vertical="center" shrinkToFit="1"/>
    </xf>
    <xf numFmtId="177" fontId="2" fillId="0" borderId="0" xfId="11" applyNumberFormat="1" applyFont="1" applyAlignment="1">
      <alignment horizontal="right" vertical="center" shrinkToFit="1"/>
    </xf>
    <xf numFmtId="182" fontId="2" fillId="0" borderId="1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0" fontId="2" fillId="0" borderId="53" xfId="11" applyNumberFormat="1" applyFont="1" applyBorder="1" applyAlignment="1">
      <alignment horizontal="right" vertical="center" shrinkToFit="1"/>
    </xf>
    <xf numFmtId="180" fontId="2" fillId="0" borderId="58" xfId="11" applyNumberFormat="1" applyFont="1" applyBorder="1" applyAlignment="1">
      <alignment horizontal="right" vertical="center" shrinkToFit="1"/>
    </xf>
    <xf numFmtId="181" fontId="2" fillId="0" borderId="58" xfId="11" applyNumberFormat="1" applyFont="1" applyBorder="1" applyAlignment="1">
      <alignment horizontal="right" vertical="center" shrinkToFit="1"/>
    </xf>
    <xf numFmtId="177" fontId="2" fillId="0" borderId="58" xfId="11" applyNumberFormat="1" applyFont="1" applyBorder="1" applyAlignment="1">
      <alignment horizontal="right" vertical="center" shrinkToFit="1"/>
    </xf>
    <xf numFmtId="182" fontId="2" fillId="0" borderId="53"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0" xfId="11" applyFont="1" applyAlignment="1">
      <alignment horizontal="center" vertical="center" shrinkToFit="1"/>
    </xf>
    <xf numFmtId="0" fontId="2" fillId="0" borderId="0" xfId="11" applyFont="1" applyAlignment="1" applyProtection="1">
      <alignment horizontal="center" vertical="center" shrinkToFit="1"/>
      <protection hidden="1"/>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30" xfId="6" applyFont="1" applyBorder="1">
      <alignment vertical="center"/>
    </xf>
    <xf numFmtId="0" fontId="2" fillId="0" borderId="42" xfId="6" applyFont="1" applyBorder="1">
      <alignment vertical="center"/>
    </xf>
    <xf numFmtId="0" fontId="10" fillId="0" borderId="42" xfId="6" applyFont="1" applyBorder="1">
      <alignment vertical="center"/>
    </xf>
    <xf numFmtId="0" fontId="2" fillId="0" borderId="31" xfId="6" applyFont="1" applyBorder="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10" fillId="0" borderId="0" xfId="6" applyFont="1" applyBorder="1">
      <alignment vertical="center"/>
    </xf>
    <xf numFmtId="0" fontId="2" fillId="0" borderId="34" xfId="6" applyFont="1" applyBorder="1">
      <alignment vertical="center"/>
    </xf>
    <xf numFmtId="0" fontId="2" fillId="0" borderId="16" xfId="6" applyFont="1" applyBorder="1">
      <alignment vertical="center"/>
    </xf>
    <xf numFmtId="0" fontId="2" fillId="0" borderId="14" xfId="6" applyFont="1" applyBorder="1">
      <alignment vertical="center"/>
    </xf>
    <xf numFmtId="0" fontId="10" fillId="0" borderId="14" xfId="6" applyFont="1" applyBorder="1">
      <alignment vertical="center"/>
    </xf>
    <xf numFmtId="0" fontId="2" fillId="0" borderId="15" xfId="6" applyFont="1" applyBorder="1">
      <alignment vertical="center"/>
    </xf>
    <xf numFmtId="0" fontId="15" fillId="0" borderId="34" xfId="6" applyFont="1" applyBorder="1" applyAlignment="1">
      <alignment horizontal="center" vertical="center"/>
    </xf>
    <xf numFmtId="178" fontId="2" fillId="0" borderId="30"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shrinkToFit="1"/>
    </xf>
    <xf numFmtId="178" fontId="2" fillId="0" borderId="31"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0"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5"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68"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0" fontId="15" fillId="0" borderId="34" xfId="6" applyFont="1" applyBorder="1" applyAlignment="1">
      <alignment vertical="center"/>
    </xf>
    <xf numFmtId="180" fontId="2" fillId="0" borderId="72" xfId="6" applyNumberFormat="1" applyFont="1"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0" fontId="2" fillId="0" borderId="74" xfId="6" applyFont="1" applyBorder="1" applyAlignment="1">
      <alignment horizontal="center" vertical="center"/>
    </xf>
    <xf numFmtId="0" fontId="2" fillId="0" borderId="42" xfId="6" applyFont="1" applyBorder="1" applyAlignment="1">
      <alignment vertical="center"/>
    </xf>
    <xf numFmtId="0" fontId="2" fillId="0" borderId="42" xfId="6" applyFont="1" applyBorder="1" applyAlignment="1">
      <alignment horizontal="center" vertical="center" wrapText="1"/>
    </xf>
    <xf numFmtId="0" fontId="1" fillId="0" borderId="0" xfId="4" applyBorder="1" applyAlignment="1">
      <alignment vertical="center"/>
    </xf>
    <xf numFmtId="0" fontId="1" fillId="0" borderId="0" xfId="4" applyAlignment="1">
      <alignment vertical="center"/>
    </xf>
    <xf numFmtId="0" fontId="2" fillId="0" borderId="0" xfId="6" applyFont="1" applyBorder="1" applyAlignment="1">
      <alignment horizontal="center" vertical="center" wrapText="1"/>
    </xf>
    <xf numFmtId="0" fontId="2" fillId="0" borderId="30" xfId="6" applyFont="1" applyFill="1" applyBorder="1" applyAlignment="1">
      <alignment horizontal="left" vertical="center"/>
    </xf>
    <xf numFmtId="0" fontId="2" fillId="0" borderId="42" xfId="6" applyFont="1" applyFill="1" applyBorder="1" applyAlignment="1">
      <alignment horizontal="left" vertical="center"/>
    </xf>
    <xf numFmtId="0" fontId="2" fillId="0" borderId="31" xfId="6" applyFont="1" applyFill="1" applyBorder="1" applyAlignment="1">
      <alignment horizontal="left" vertical="center"/>
    </xf>
    <xf numFmtId="0" fontId="2" fillId="0" borderId="23" xfId="6" applyFont="1" applyFill="1" applyBorder="1" applyAlignment="1">
      <alignment horizontal="left" vertical="center"/>
    </xf>
    <xf numFmtId="0" fontId="2" fillId="0" borderId="0" xfId="6" applyFont="1" applyFill="1" applyBorder="1" applyAlignment="1">
      <alignment horizontal="left" vertical="center"/>
    </xf>
    <xf numFmtId="0" fontId="2" fillId="0" borderId="34" xfId="6" applyFont="1" applyFill="1" applyBorder="1" applyAlignment="1">
      <alignment horizontal="left" vertical="center"/>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2" fillId="0" borderId="16" xfId="6" applyFont="1" applyFill="1" applyBorder="1" applyAlignment="1">
      <alignment horizontal="left" vertical="center"/>
    </xf>
    <xf numFmtId="0" fontId="2" fillId="0" borderId="14" xfId="6" applyFont="1" applyFill="1" applyBorder="1" applyAlignment="1">
      <alignment horizontal="left" vertical="center"/>
    </xf>
    <xf numFmtId="0" fontId="2" fillId="0" borderId="15" xfId="6" applyFont="1" applyFill="1" applyBorder="1" applyAlignment="1">
      <alignment horizontal="left" vertical="center"/>
    </xf>
    <xf numFmtId="0" fontId="3" fillId="0" borderId="34" xfId="6" applyFill="1" applyBorder="1" applyAlignment="1">
      <alignment horizontal="right" vertical="center" shrinkToFit="1"/>
    </xf>
    <xf numFmtId="0" fontId="3" fillId="0" borderId="0" xfId="6" applyFill="1" applyAlignment="1">
      <alignment horizontal="right" vertical="center" shrinkToFit="1"/>
    </xf>
    <xf numFmtId="0" fontId="1" fillId="0" borderId="14" xfId="4" applyBorder="1" applyAlignment="1">
      <alignment vertical="center"/>
    </xf>
    <xf numFmtId="178" fontId="2" fillId="0" borderId="16" xfId="6" applyNumberFormat="1" applyFont="1" applyFill="1" applyBorder="1" applyAlignment="1">
      <alignment horizontal="right" vertical="center" shrinkToFit="1"/>
    </xf>
    <xf numFmtId="0" fontId="3" fillId="0" borderId="14" xfId="6" applyFill="1" applyBorder="1" applyAlignment="1">
      <alignment horizontal="right" vertical="center" shrinkToFit="1"/>
    </xf>
    <xf numFmtId="0" fontId="3" fillId="0" borderId="15"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180" fontId="2" fillId="0" borderId="31"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23" xfId="6" applyFill="1" applyBorder="1" applyAlignment="1">
      <alignment horizontal="right" vertical="center" shrinkToFit="1"/>
    </xf>
    <xf numFmtId="0" fontId="3" fillId="0" borderId="0" xfId="6" applyFill="1" applyBorder="1" applyAlignment="1">
      <alignment horizontal="right" vertical="center" shrinkToFit="1"/>
    </xf>
    <xf numFmtId="0" fontId="3" fillId="0" borderId="37" xfId="6" applyBorder="1" applyAlignment="1">
      <alignment horizontal="center" vertical="center"/>
    </xf>
    <xf numFmtId="0" fontId="3" fillId="0" borderId="16" xfId="6" applyFill="1" applyBorder="1" applyAlignment="1">
      <alignment horizontal="right" vertical="center" shrinkToFit="1"/>
    </xf>
    <xf numFmtId="178" fontId="2" fillId="0" borderId="75" xfId="6" applyNumberFormat="1" applyFont="1"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0" fontId="3" fillId="0" borderId="66"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69" xfId="6" applyNumberFormat="1" applyFont="1" applyFill="1" applyBorder="1" applyAlignment="1">
      <alignment horizontal="right" vertical="center"/>
    </xf>
    <xf numFmtId="180" fontId="3" fillId="0" borderId="0" xfId="6" applyNumberFormat="1" applyFill="1" applyAlignment="1">
      <alignment horizontal="right" vertical="center" shrinkToFit="1"/>
    </xf>
    <xf numFmtId="180" fontId="3" fillId="0" borderId="34" xfId="6" applyNumberForma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80" fontId="3" fillId="0" borderId="66"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xf>
    <xf numFmtId="178" fontId="2" fillId="0" borderId="72" xfId="6" applyNumberFormat="1" applyFon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0" fontId="10" fillId="0" borderId="32" xfId="6" applyFont="1" applyFill="1" applyBorder="1" applyAlignment="1">
      <alignment horizontal="center" vertical="center"/>
    </xf>
    <xf numFmtId="178" fontId="2" fillId="2" borderId="70"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0" fontId="10" fillId="0" borderId="35" xfId="6" applyFont="1" applyFill="1" applyBorder="1" applyAlignment="1">
      <alignment horizontal="center" vertical="center"/>
    </xf>
    <xf numFmtId="178" fontId="2" fillId="2" borderId="0"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49" fontId="9" fillId="0" borderId="64" xfId="6" applyNumberFormat="1" applyFont="1" applyFill="1" applyBorder="1" applyAlignment="1">
      <alignment horizontal="center" vertical="center"/>
    </xf>
    <xf numFmtId="0" fontId="10" fillId="0" borderId="37" xfId="6" applyFont="1" applyFill="1" applyBorder="1" applyAlignment="1">
      <alignment horizontal="center" vertical="center"/>
    </xf>
    <xf numFmtId="178" fontId="2" fillId="2" borderId="66"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178" fontId="2" fillId="0" borderId="14" xfId="6" applyNumberFormat="1" applyFont="1" applyFill="1" applyBorder="1" applyAlignment="1">
      <alignment horizontal="right" vertical="center"/>
    </xf>
    <xf numFmtId="180" fontId="3" fillId="0" borderId="14" xfId="6" applyNumberForma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17" fillId="3" borderId="0" xfId="14" applyFont="1" applyFill="1">
      <alignment vertical="center"/>
    </xf>
    <xf numFmtId="0" fontId="2" fillId="3" borderId="0" xfId="14" applyFont="1" applyFill="1">
      <alignment vertical="center"/>
    </xf>
    <xf numFmtId="0" fontId="18" fillId="3" borderId="20" xfId="14" applyFont="1" applyFill="1" applyBorder="1" applyAlignment="1">
      <alignment horizontal="left" vertical="center"/>
    </xf>
    <xf numFmtId="0" fontId="18" fillId="4" borderId="7"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3" borderId="19" xfId="14" applyFont="1" applyFill="1" applyBorder="1" applyAlignment="1">
      <alignment horizontal="left" vertical="center"/>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56"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12" xfId="14" applyFont="1" applyFill="1" applyBorder="1">
      <alignment vertical="center"/>
    </xf>
    <xf numFmtId="0" fontId="18" fillId="3" borderId="8" xfId="14" applyFont="1" applyFill="1" applyBorder="1" applyAlignment="1">
      <alignment horizontal="left" vertical="center"/>
    </xf>
    <xf numFmtId="0" fontId="18" fillId="3" borderId="12"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2" xfId="14" applyFont="1" applyFill="1" applyBorder="1" applyAlignment="1">
      <alignment horizontal="left" vertical="center"/>
    </xf>
    <xf numFmtId="0" fontId="19" fillId="3" borderId="56" xfId="14" applyFont="1" applyFill="1" applyBorder="1" applyAlignment="1">
      <alignment horizontal="left" vertical="center"/>
    </xf>
    <xf numFmtId="0" fontId="18" fillId="3" borderId="12"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20" fillId="3" borderId="0" xfId="18" applyFont="1" applyFill="1">
      <alignment vertical="center"/>
    </xf>
    <xf numFmtId="0" fontId="18" fillId="4" borderId="19"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0" borderId="83" xfId="19"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23" xfId="14" applyFont="1" applyFill="1" applyBorder="1">
      <alignment vertical="center"/>
    </xf>
    <xf numFmtId="0" fontId="18" fillId="3" borderId="0" xfId="14" applyFont="1" applyFill="1" applyAlignment="1">
      <alignment horizontal="left" vertical="center"/>
    </xf>
    <xf numFmtId="0" fontId="18" fillId="3" borderId="16"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23"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23"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0" borderId="86"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34" xfId="14" applyFont="1" applyFill="1" applyBorder="1">
      <alignment vertical="center"/>
    </xf>
    <xf numFmtId="0" fontId="18" fillId="3" borderId="30" xfId="14" applyFont="1" applyFill="1" applyBorder="1">
      <alignment vertical="center"/>
    </xf>
    <xf numFmtId="0" fontId="18" fillId="3" borderId="42" xfId="14" applyFont="1" applyFill="1" applyBorder="1">
      <alignment vertical="center"/>
    </xf>
    <xf numFmtId="0" fontId="18" fillId="3" borderId="42" xfId="14" applyFont="1" applyFill="1" applyBorder="1" applyAlignment="1">
      <alignment vertical="center" shrinkToFit="1"/>
    </xf>
    <xf numFmtId="0" fontId="18" fillId="3" borderId="31" xfId="14" applyFont="1" applyFill="1" applyBorder="1">
      <alignment vertical="center"/>
    </xf>
    <xf numFmtId="0" fontId="18" fillId="3" borderId="0" xfId="14" applyFont="1" applyFill="1" applyAlignment="1">
      <alignment vertical="center" shrinkToFit="1"/>
    </xf>
    <xf numFmtId="0" fontId="18" fillId="4" borderId="13"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0" borderId="90"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0" fontId="18" fillId="4" borderId="40"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183" fontId="18" fillId="0" borderId="94" xfId="19" applyNumberFormat="1" applyFont="1" applyBorder="1" applyAlignment="1" applyProtection="1">
      <alignment horizontal="righ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0" borderId="98" xfId="19"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0" xfId="14" applyNumberFormat="1" applyFont="1" applyFill="1" applyAlignment="1">
      <alignment horizontal="right" vertical="center" shrinkToFit="1"/>
    </xf>
    <xf numFmtId="0" fontId="18" fillId="4" borderId="19"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183" fontId="18" fillId="0" borderId="100"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3" borderId="23" xfId="14" applyFont="1" applyFill="1" applyBorder="1" applyAlignment="1">
      <alignment horizontal="center" vertical="center"/>
    </xf>
    <xf numFmtId="0" fontId="18" fillId="3" borderId="23" xfId="14" applyFont="1" applyFill="1" applyBorder="1" applyAlignment="1">
      <alignment horizontal="right" vertical="center"/>
    </xf>
    <xf numFmtId="0" fontId="18" fillId="3" borderId="34" xfId="14" applyFont="1" applyFill="1" applyBorder="1" applyAlignment="1">
      <alignment horizontal="right" vertical="center" wrapTex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34" xfId="14" applyFont="1" applyFill="1" applyBorder="1" applyAlignment="1">
      <alignment horizontal="right" vertical="center"/>
    </xf>
    <xf numFmtId="0" fontId="18"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0" fontId="18" fillId="3" borderId="16" xfId="14" applyFont="1" applyFill="1" applyBorder="1">
      <alignment vertical="center"/>
    </xf>
    <xf numFmtId="0" fontId="18" fillId="3" borderId="14" xfId="14" applyFont="1" applyFill="1" applyBorder="1" applyAlignment="1">
      <alignment horizontal="left" vertical="center"/>
    </xf>
    <xf numFmtId="0" fontId="18" fillId="3" borderId="14" xfId="14" applyFont="1" applyFill="1" applyBorder="1">
      <alignment vertical="center"/>
    </xf>
    <xf numFmtId="0" fontId="18" fillId="3" borderId="15" xfId="14" applyFont="1" applyFill="1" applyBorder="1">
      <alignment vertical="center"/>
    </xf>
    <xf numFmtId="0" fontId="18" fillId="3" borderId="14" xfId="14" applyFont="1" applyFill="1" applyBorder="1" applyAlignment="1">
      <alignment vertical="center" shrinkToFit="1"/>
    </xf>
    <xf numFmtId="0" fontId="18" fillId="3" borderId="16" xfId="14" applyFont="1" applyFill="1" applyBorder="1" applyAlignment="1">
      <alignment horizontal="right" vertical="center"/>
    </xf>
    <xf numFmtId="0" fontId="18" fillId="3" borderId="14" xfId="14" applyFont="1" applyFill="1" applyBorder="1" applyAlignment="1">
      <alignment horizontal="right" vertical="center"/>
    </xf>
    <xf numFmtId="0" fontId="18" fillId="3" borderId="15" xfId="14" applyFont="1" applyFill="1" applyBorder="1" applyAlignment="1">
      <alignment horizontal="right" vertical="center"/>
    </xf>
    <xf numFmtId="0" fontId="18" fillId="3" borderId="16" xfId="14" applyFont="1" applyFill="1" applyBorder="1" applyAlignment="1">
      <alignment horizontal="center" vertical="center"/>
    </xf>
    <xf numFmtId="0" fontId="18" fillId="3" borderId="17" xfId="14" applyFont="1" applyFill="1" applyBorder="1" applyAlignment="1">
      <alignment horizontal="center" vertical="center"/>
    </xf>
    <xf numFmtId="0" fontId="18" fillId="3" borderId="32" xfId="14" applyFont="1" applyFill="1" applyBorder="1" applyAlignment="1">
      <alignment horizontal="center" vertical="center"/>
    </xf>
    <xf numFmtId="183" fontId="18" fillId="3" borderId="30" xfId="19" applyNumberFormat="1" applyFont="1" applyFill="1" applyBorder="1" applyAlignment="1">
      <alignment horizontal="right" vertical="center" shrinkToFit="1"/>
    </xf>
    <xf numFmtId="183" fontId="18" fillId="3" borderId="42" xfId="18" applyNumberFormat="1" applyFont="1" applyFill="1" applyBorder="1" applyAlignment="1">
      <alignment horizontal="right" vertical="center" shrinkToFit="1"/>
    </xf>
    <xf numFmtId="183" fontId="18" fillId="3" borderId="3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4" fontId="18" fillId="3" borderId="32" xfId="19" applyNumberFormat="1" applyFont="1" applyFill="1" applyBorder="1" applyAlignment="1">
      <alignment horizontal="right" vertical="center" shrinkToFit="1"/>
    </xf>
    <xf numFmtId="184" fontId="18" fillId="3" borderId="108"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3" fontId="18" fillId="0" borderId="109"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3" borderId="65" xfId="19" applyNumberFormat="1" applyFont="1" applyFill="1" applyBorder="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183" fontId="18" fillId="0" borderId="115" xfId="19"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0" fontId="18" fillId="4" borderId="7" xfId="14" applyFont="1" applyFill="1" applyBorder="1" applyAlignment="1" applyProtection="1">
      <alignment horizontal="center" vertical="center" wrapText="1" shrinkToFit="1"/>
      <protection locked="0"/>
    </xf>
    <xf numFmtId="0" fontId="18" fillId="4" borderId="76" xfId="14" applyFont="1" applyFill="1" applyBorder="1" applyAlignment="1" applyProtection="1">
      <alignment horizontal="center" vertical="center" shrinkToFit="1"/>
      <protection locked="0"/>
    </xf>
    <xf numFmtId="183" fontId="18" fillId="0" borderId="118" xfId="19" applyNumberFormat="1" applyFont="1" applyBorder="1" applyAlignment="1" applyProtection="1">
      <alignment horizontal="right"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93" xfId="14" applyFont="1" applyFill="1" applyBorder="1" applyAlignment="1" applyProtection="1">
      <alignment horizontal="center" vertical="center" shrinkToFit="1"/>
      <protection locked="0"/>
    </xf>
    <xf numFmtId="183" fontId="18" fillId="3" borderId="72" xfId="19"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3" fontId="18" fillId="0" borderId="120" xfId="19" applyNumberFormat="1" applyFont="1" applyBorder="1" applyAlignment="1" applyProtection="1">
      <alignment horizontal="right" vertical="center" shrinkToFit="1"/>
      <protection locked="0"/>
    </xf>
    <xf numFmtId="0" fontId="18" fillId="4" borderId="19"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183" fontId="18" fillId="0" borderId="122" xfId="19"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183" fontId="18" fillId="0" borderId="125" xfId="19" applyNumberFormat="1" applyFont="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0" fontId="18" fillId="4" borderId="93" xfId="14" applyFont="1" applyFill="1" applyBorder="1" applyAlignment="1" applyProtection="1">
      <alignment horizontal="center" vertical="center"/>
      <protection locked="0"/>
    </xf>
    <xf numFmtId="184" fontId="18" fillId="3" borderId="72" xfId="19"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4" fontId="18" fillId="3" borderId="131" xfId="19" applyNumberFormat="1" applyFont="1" applyFill="1" applyBorder="1" applyAlignment="1">
      <alignment horizontal="right" vertical="center" shrinkToFit="1"/>
    </xf>
    <xf numFmtId="184" fontId="18" fillId="3" borderId="132" xfId="19" applyNumberFormat="1" applyFont="1" applyFill="1" applyBorder="1" applyAlignment="1">
      <alignment horizontal="right" vertical="center" shrinkToFit="1"/>
    </xf>
    <xf numFmtId="184" fontId="18" fillId="3" borderId="133" xfId="19" applyNumberFormat="1" applyFont="1" applyFill="1" applyBorder="1" applyAlignment="1">
      <alignment horizontal="right" vertical="center" shrinkToFit="1"/>
    </xf>
    <xf numFmtId="184" fontId="18" fillId="3" borderId="130"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3" fontId="18" fillId="3" borderId="135"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0" fontId="18" fillId="3" borderId="59"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54" xfId="19" applyNumberFormat="1" applyFont="1" applyFill="1" applyBorder="1" applyAlignment="1">
      <alignment horizontal="right" vertical="center" shrinkToFit="1"/>
    </xf>
    <xf numFmtId="184" fontId="18" fillId="3" borderId="58" xfId="18"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0" borderId="100" xfId="13" applyFont="1" applyBorder="1" applyAlignment="1" applyProtection="1">
      <alignment horizontal="left" vertical="center" shrinkToFit="1"/>
      <protection locked="0"/>
    </xf>
    <xf numFmtId="0" fontId="18" fillId="0" borderId="101" xfId="13" applyFont="1" applyBorder="1" applyAlignment="1" applyProtection="1">
      <alignment horizontal="left" vertical="center" shrinkToFit="1"/>
      <protection locked="0"/>
    </xf>
    <xf numFmtId="0" fontId="18" fillId="0" borderId="102" xfId="13" applyFont="1" applyBorder="1" applyAlignment="1" applyProtection="1">
      <alignment horizontal="left" vertical="center" shrinkToFit="1"/>
      <protection locked="0"/>
    </xf>
    <xf numFmtId="0" fontId="18" fillId="5" borderId="103" xfId="13" applyFont="1" applyFill="1" applyBorder="1" applyAlignment="1" applyProtection="1">
      <alignment horizontal="left" vertical="center" shrinkToFit="1"/>
      <protection locked="0"/>
    </xf>
    <xf numFmtId="0" fontId="18" fillId="3" borderId="12" xfId="14" applyFont="1" applyFill="1" applyBorder="1" applyAlignment="1">
      <alignment horizontal="center" vertical="top"/>
    </xf>
    <xf numFmtId="0" fontId="18" fillId="3" borderId="8" xfId="14" applyFont="1" applyFill="1" applyBorder="1" applyAlignment="1">
      <alignment horizontal="center" vertical="top"/>
    </xf>
    <xf numFmtId="0" fontId="18" fillId="3" borderId="56" xfId="14" applyFont="1" applyFill="1" applyBorder="1" applyAlignment="1">
      <alignment horizontal="center" vertical="top"/>
    </xf>
    <xf numFmtId="0" fontId="18" fillId="3" borderId="12"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61" xfId="14" applyFont="1" applyFill="1" applyBorder="1" applyAlignment="1">
      <alignment horizontal="left" vertical="center" wrapText="1"/>
    </xf>
    <xf numFmtId="0" fontId="16" fillId="3" borderId="8" xfId="14" applyFont="1" applyFill="1" applyBorder="1">
      <alignment vertical="center"/>
    </xf>
    <xf numFmtId="0" fontId="16" fillId="3" borderId="0" xfId="14" applyFont="1" applyFill="1">
      <alignment vertical="center"/>
    </xf>
    <xf numFmtId="0" fontId="18" fillId="3" borderId="23" xfId="14" applyFont="1" applyFill="1" applyBorder="1" applyAlignment="1">
      <alignment horizontal="center" vertical="top"/>
    </xf>
    <xf numFmtId="0" fontId="18" fillId="3" borderId="0" xfId="14" applyFont="1" applyFill="1" applyAlignment="1">
      <alignment horizontal="center" vertical="top"/>
    </xf>
    <xf numFmtId="0" fontId="18" fillId="3" borderId="34" xfId="14" applyFont="1" applyFill="1" applyBorder="1" applyAlignment="1">
      <alignment horizontal="center" vertical="top"/>
    </xf>
    <xf numFmtId="0" fontId="18" fillId="3" borderId="23"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34" xfId="14" applyFont="1" applyFill="1" applyBorder="1" applyAlignment="1">
      <alignment horizontal="center" vertical="top" wrapText="1"/>
    </xf>
    <xf numFmtId="0" fontId="18" fillId="3" borderId="36" xfId="14" applyFont="1" applyFill="1" applyBorder="1" applyAlignment="1">
      <alignment horizontal="left" vertical="center"/>
    </xf>
    <xf numFmtId="0" fontId="18" fillId="3" borderId="11" xfId="14" applyFont="1" applyFill="1" applyBorder="1" applyAlignment="1">
      <alignment horizontal="center" vertical="center"/>
    </xf>
    <xf numFmtId="0" fontId="18" fillId="3" borderId="8" xfId="14" applyFont="1" applyFill="1" applyBorder="1">
      <alignment vertical="center"/>
    </xf>
    <xf numFmtId="0" fontId="18" fillId="3" borderId="9" xfId="14" applyFont="1" applyFill="1" applyBorder="1">
      <alignment vertical="center"/>
    </xf>
    <xf numFmtId="0" fontId="18" fillId="0" borderId="145"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16" xfId="14" applyFont="1" applyFill="1" applyBorder="1" applyAlignment="1">
      <alignment horizontal="center" vertical="top" wrapText="1"/>
    </xf>
    <xf numFmtId="0" fontId="18" fillId="3" borderId="14" xfId="14" applyFont="1" applyFill="1" applyBorder="1" applyAlignment="1">
      <alignment horizontal="center" vertical="top" wrapText="1"/>
    </xf>
    <xf numFmtId="0" fontId="18" fillId="3" borderId="22" xfId="14" applyFont="1" applyFill="1" applyBorder="1" applyAlignment="1">
      <alignment horizontal="center" vertical="center"/>
    </xf>
    <xf numFmtId="0" fontId="18" fillId="0" borderId="22" xfId="14" applyFont="1" applyBorder="1" applyAlignment="1" applyProtection="1">
      <alignment horizontal="center" vertical="center"/>
      <protection locked="0"/>
    </xf>
    <xf numFmtId="183" fontId="18" fillId="5" borderId="61" xfId="13" applyNumberFormat="1" applyFont="1" applyFill="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184" fontId="18" fillId="0" borderId="101" xfId="14" applyNumberFormat="1" applyFont="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183" fontId="18"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8" fillId="3" borderId="35" xfId="14" applyFont="1" applyFill="1" applyBorder="1">
      <alignment vertical="center"/>
    </xf>
    <xf numFmtId="183" fontId="18"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8" fillId="0" borderId="50" xfId="14" applyFont="1" applyBorder="1" applyAlignment="1" applyProtection="1">
      <alignment horizontal="center" vertical="center"/>
      <protection locked="0"/>
    </xf>
    <xf numFmtId="183" fontId="18" fillId="5" borderId="52" xfId="13" applyNumberFormat="1" applyFont="1" applyFill="1" applyBorder="1" applyAlignment="1" applyProtection="1">
      <alignment horizontal="righ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104" xfId="14" applyFont="1" applyBorder="1" applyAlignment="1" applyProtection="1">
      <alignment horizontal="left" vertical="center" shrinkToFit="1"/>
      <protection locked="0"/>
    </xf>
    <xf numFmtId="0" fontId="18" fillId="3" borderId="41" xfId="14" applyFont="1" applyFill="1" applyBorder="1" applyAlignment="1">
      <alignment horizontal="center" vertical="center"/>
    </xf>
    <xf numFmtId="0" fontId="18" fillId="3" borderId="17" xfId="14" applyFont="1" applyFill="1" applyBorder="1">
      <alignment vertical="center"/>
    </xf>
    <xf numFmtId="0" fontId="18" fillId="3" borderId="39" xfId="14" applyFont="1" applyFill="1" applyBorder="1" applyAlignment="1">
      <alignment horizontal="center" vertical="center"/>
    </xf>
    <xf numFmtId="185" fontId="18" fillId="3" borderId="30" xfId="19" applyNumberFormat="1" applyFont="1" applyFill="1" applyBorder="1" applyAlignment="1">
      <alignment horizontal="right" vertical="center" shrinkToFit="1"/>
    </xf>
    <xf numFmtId="185" fontId="18" fillId="3" borderId="42" xfId="19" applyNumberFormat="1" applyFont="1" applyFill="1" applyBorder="1" applyAlignment="1">
      <alignment horizontal="right" vertical="center" shrinkToFit="1"/>
    </xf>
    <xf numFmtId="186" fontId="18" fillId="3" borderId="42" xfId="19" applyNumberFormat="1" applyFont="1" applyFill="1" applyBorder="1" applyAlignment="1">
      <alignment horizontal="right" vertical="center" shrinkToFit="1"/>
    </xf>
    <xf numFmtId="186" fontId="18" fillId="3" borderId="43"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0" fontId="18" fillId="0" borderId="125" xfId="14" applyFont="1" applyBorder="1" applyAlignment="1" applyProtection="1">
      <alignment horizontal="left" vertical="center" shrinkToFit="1"/>
      <protection locked="0"/>
    </xf>
    <xf numFmtId="0" fontId="18" fillId="0" borderId="11" xfId="14" applyFont="1" applyBorder="1" applyAlignment="1" applyProtection="1">
      <alignment horizontal="center" vertical="center" shrinkToFit="1"/>
      <protection locked="0"/>
    </xf>
    <xf numFmtId="185" fontId="18" fillId="3" borderId="16" xfId="19" applyNumberFormat="1" applyFont="1" applyFill="1" applyBorder="1" applyAlignment="1">
      <alignment horizontal="right" vertical="center" shrinkToFit="1"/>
    </xf>
    <xf numFmtId="185" fontId="18" fillId="3" borderId="14" xfId="19" applyNumberFormat="1" applyFont="1" applyFill="1" applyBorder="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0" fontId="16" fillId="3" borderId="0" xfId="14" applyFont="1" applyFill="1" applyAlignment="1">
      <alignment horizontal="center" vertical="center"/>
    </xf>
    <xf numFmtId="0" fontId="3" fillId="3" borderId="14" xfId="14" applyFont="1" applyFill="1" applyBorder="1" applyAlignment="1">
      <alignment vertical="center" shrinkToFit="1"/>
    </xf>
    <xf numFmtId="0" fontId="19" fillId="3" borderId="37" xfId="14" applyFont="1" applyFill="1" applyBorder="1" applyAlignment="1">
      <alignment horizontal="center" vertical="center"/>
    </xf>
    <xf numFmtId="0" fontId="18" fillId="3" borderId="38" xfId="14" applyFont="1" applyFill="1" applyBorder="1" applyAlignment="1">
      <alignment horizontal="left" vertical="center"/>
    </xf>
    <xf numFmtId="0" fontId="18" fillId="3" borderId="19" xfId="14" applyFont="1" applyFill="1" applyBorder="1" applyAlignment="1">
      <alignment horizontal="left" vertical="center" wrapText="1"/>
    </xf>
    <xf numFmtId="183" fontId="18" fillId="3" borderId="148" xfId="19" applyNumberFormat="1" applyFont="1" applyFill="1" applyBorder="1" applyAlignment="1">
      <alignment horizontal="right" vertical="center" shrinkToFit="1"/>
    </xf>
    <xf numFmtId="183" fontId="18" fillId="3" borderId="149" xfId="19" applyNumberFormat="1" applyFont="1" applyFill="1" applyBorder="1" applyAlignment="1">
      <alignment horizontal="right" vertical="center" shrinkToFit="1"/>
    </xf>
    <xf numFmtId="183" fontId="18" fillId="3" borderId="150"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4" fontId="18" fillId="3" borderId="97" xfId="19" applyNumberFormat="1" applyFont="1" applyFill="1" applyBorder="1" applyAlignment="1">
      <alignment horizontal="right" vertical="center" shrinkToFit="1"/>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183" fontId="18" fillId="3" borderId="68"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0" fontId="18" fillId="3" borderId="50" xfId="14" applyFont="1" applyFill="1" applyBorder="1" applyAlignment="1">
      <alignment horizontal="center" vertical="center"/>
    </xf>
    <xf numFmtId="185" fontId="18" fillId="3" borderId="5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0" xfId="14" applyFont="1" applyFill="1" applyAlignment="1">
      <alignment horizontal="center" vertical="center"/>
    </xf>
    <xf numFmtId="0" fontId="18" fillId="3" borderId="74" xfId="14" applyFont="1" applyFill="1" applyBorder="1" applyAlignment="1">
      <alignment horizontal="center" vertical="center"/>
    </xf>
    <xf numFmtId="184" fontId="18" fillId="3" borderId="158"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159" xfId="19" applyNumberFormat="1" applyFont="1" applyFill="1" applyBorder="1" applyAlignment="1">
      <alignment horizontal="right" vertical="center" shrinkToFit="1"/>
    </xf>
    <xf numFmtId="0" fontId="18" fillId="3" borderId="91" xfId="14" applyFont="1" applyFill="1" applyBorder="1" applyAlignment="1" applyProtection="1">
      <alignment horizontal="left" vertical="center" shrinkToFit="1"/>
      <protection locked="0"/>
    </xf>
    <xf numFmtId="184" fontId="18" fillId="3" borderId="27"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0" borderId="83" xfId="13" applyNumberFormat="1" applyFont="1" applyBorder="1" applyAlignment="1" applyProtection="1">
      <alignment horizontal="righ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4" fontId="18" fillId="3" borderId="162"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58" xfId="14" applyFont="1" applyFill="1" applyBorder="1">
      <alignment vertical="center"/>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183" fontId="18" fillId="0" borderId="90" xfId="13"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0" fontId="18" fillId="3" borderId="23"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20"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1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30"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43" xfId="14" applyFont="1" applyFill="1" applyBorder="1">
      <alignment vertical="center"/>
    </xf>
    <xf numFmtId="0" fontId="18" fillId="3" borderId="23" xfId="19" applyFont="1" applyFill="1" applyBorder="1" applyAlignment="1">
      <alignment horizontal="left" vertical="center" shrinkToFit="1"/>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3" borderId="16" xfId="19" applyFont="1" applyFill="1" applyBorder="1" applyAlignment="1">
      <alignment horizontal="left" vertical="center" shrinkToFit="1"/>
    </xf>
    <xf numFmtId="0" fontId="18" fillId="3" borderId="14" xfId="19"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8" fillId="3" borderId="165" xfId="19"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8" fillId="3" borderId="166" xfId="19" applyNumberFormat="1" applyFont="1" applyFill="1" applyBorder="1" applyAlignment="1">
      <alignment horizontal="right" vertical="center" shrinkToFit="1"/>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1" fillId="3" borderId="64" xfId="14" applyFont="1" applyFill="1" applyBorder="1" applyAlignment="1">
      <alignment horizontal="center" vertical="center"/>
    </xf>
    <xf numFmtId="0" fontId="2" fillId="3" borderId="20" xfId="14" applyFont="1" applyFill="1" applyBorder="1">
      <alignment vertical="center"/>
    </xf>
    <xf numFmtId="184" fontId="18" fillId="3" borderId="68"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0" fontId="18" fillId="0" borderId="167" xfId="13" applyFont="1" applyBorder="1" applyAlignment="1" applyProtection="1">
      <alignment horizontal="left" vertical="center" shrinkToFit="1"/>
      <protection locked="0"/>
    </xf>
    <xf numFmtId="0" fontId="18" fillId="0" borderId="123" xfId="13" applyFont="1" applyBorder="1" applyAlignment="1" applyProtection="1">
      <alignment horizontal="lef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52" xfId="14" applyFont="1" applyFill="1" applyBorder="1" applyAlignment="1" applyProtection="1">
      <alignment horizontal="left" vertical="center" shrinkToFit="1"/>
      <protection locked="0"/>
    </xf>
    <xf numFmtId="184" fontId="18" fillId="3" borderId="168"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178" fontId="15" fillId="0" borderId="23"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87" fontId="15" fillId="3" borderId="32"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178" fontId="15" fillId="0" borderId="32" xfId="22" applyNumberFormat="1" applyFont="1" applyFill="1" applyBorder="1">
      <alignment vertical="center"/>
    </xf>
    <xf numFmtId="178" fontId="22" fillId="0" borderId="32" xfId="22" applyNumberFormat="1" applyFont="1" applyBorder="1">
      <alignment vertical="center"/>
    </xf>
    <xf numFmtId="178" fontId="15" fillId="3" borderId="32"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0" fontId="15" fillId="3" borderId="32" xfId="22" applyFont="1" applyFill="1" applyBorder="1" applyAlignment="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87" fontId="15" fillId="3" borderId="35" xfId="21" applyNumberFormat="1" applyFont="1" applyFill="1" applyBorder="1" applyAlignment="1">
      <alignment horizontal="left" vertical="center" wrapText="1"/>
    </xf>
    <xf numFmtId="0" fontId="15" fillId="3" borderId="35" xfId="21" applyFont="1" applyFill="1" applyBorder="1" applyAlignment="1">
      <alignment horizontal="left" vertical="center"/>
    </xf>
    <xf numFmtId="178" fontId="15" fillId="0" borderId="35" xfId="22" applyNumberFormat="1" applyFont="1" applyFill="1" applyBorder="1">
      <alignment vertical="center"/>
    </xf>
    <xf numFmtId="178" fontId="22" fillId="0" borderId="35" xfId="22" applyNumberFormat="1" applyFont="1" applyBorder="1">
      <alignment vertical="center"/>
    </xf>
    <xf numFmtId="178" fontId="15" fillId="3" borderId="35"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0" fontId="15" fillId="3" borderId="35" xfId="22" applyFont="1" applyFill="1" applyBorder="1" applyAlignment="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87" fontId="15" fillId="3" borderId="37" xfId="21" applyNumberFormat="1" applyFont="1" applyFill="1" applyBorder="1" applyAlignment="1">
      <alignment horizontal="left" vertical="center" wrapText="1"/>
    </xf>
    <xf numFmtId="0" fontId="15" fillId="3" borderId="37" xfId="21" applyFont="1" applyFill="1" applyBorder="1" applyAlignment="1">
      <alignment horizontal="left" vertical="center"/>
    </xf>
    <xf numFmtId="178" fontId="15" fillId="0" borderId="37" xfId="22" applyNumberFormat="1" applyFont="1" applyFill="1" applyBorder="1">
      <alignment vertical="center"/>
    </xf>
    <xf numFmtId="178" fontId="22" fillId="0" borderId="37" xfId="22" applyNumberFormat="1" applyFont="1" applyBorder="1">
      <alignment vertical="center"/>
    </xf>
    <xf numFmtId="178" fontId="15" fillId="3" borderId="37"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0" borderId="19"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6" borderId="64" xfId="8" applyFont="1" applyFill="1" applyBorder="1" applyAlignment="1">
      <alignment horizontal="right" vertical="top"/>
    </xf>
    <xf numFmtId="0" fontId="23" fillId="0" borderId="53" xfId="8" applyFont="1" applyFill="1" applyBorder="1" applyAlignment="1" applyProtection="1">
      <alignment horizontal="left" vertical="center" wrapText="1"/>
    </xf>
    <xf numFmtId="0" fontId="23" fillId="0" borderId="54"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22"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36" xfId="20" applyFont="1" applyFill="1" applyBorder="1" applyAlignment="1">
      <alignment horizontal="left" vertical="center" wrapText="1"/>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5" fillId="0" borderId="50"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52" xfId="20" applyFont="1" applyBorder="1" applyAlignment="1">
      <alignment horizontal="left" vertical="center" wrapText="1"/>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7" xfId="10" applyFont="1" applyFill="1" applyBorder="1" applyAlignment="1">
      <alignment vertical="center" wrapText="1"/>
    </xf>
    <xf numFmtId="0" fontId="25" fillId="0" borderId="8" xfId="10" applyFont="1" applyFill="1" applyBorder="1" applyAlignment="1">
      <alignment vertical="center" wrapText="1"/>
    </xf>
    <xf numFmtId="0" fontId="25" fillId="0" borderId="56" xfId="10" applyFont="1" applyFill="1" applyBorder="1" applyAlignment="1">
      <alignment vertical="center" wrapText="1"/>
    </xf>
    <xf numFmtId="0" fontId="25" fillId="0" borderId="57" xfId="10" applyFont="1" applyFill="1" applyBorder="1" applyAlignment="1">
      <alignment vertical="center" wrapText="1"/>
    </xf>
    <xf numFmtId="0" fontId="25" fillId="0" borderId="61" xfId="10" applyFont="1" applyFill="1" applyBorder="1" applyAlignment="1">
      <alignment vertical="center"/>
    </xf>
    <xf numFmtId="0" fontId="25" fillId="0" borderId="0" xfId="10" applyFont="1" applyAlignment="1"/>
    <xf numFmtId="0" fontId="26" fillId="0" borderId="0" xfId="10" applyFont="1" applyAlignment="1"/>
    <xf numFmtId="0" fontId="26" fillId="8" borderId="6" xfId="10" applyFont="1" applyFill="1" applyBorder="1" applyAlignment="1"/>
    <xf numFmtId="0" fontId="26" fillId="0" borderId="183" xfId="10" applyFont="1" applyBorder="1" applyAlignment="1">
      <alignment horizontal="center" vertical="center" wrapText="1"/>
    </xf>
    <xf numFmtId="0" fontId="26" fillId="0" borderId="79" xfId="10" applyFont="1" applyBorder="1" applyAlignment="1">
      <alignment horizontal="center" vertical="center" wrapText="1"/>
    </xf>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5" fillId="0" borderId="13" xfId="10" applyFont="1" applyFill="1" applyBorder="1" applyAlignment="1">
      <alignment vertical="center" wrapText="1"/>
    </xf>
    <xf numFmtId="0" fontId="25" fillId="0" borderId="14" xfId="10" applyFont="1" applyFill="1" applyBorder="1" applyAlignment="1">
      <alignment vertical="center" wrapText="1"/>
    </xf>
    <xf numFmtId="0" fontId="25" fillId="0" borderId="15" xfId="10" applyFont="1" applyFill="1" applyBorder="1" applyAlignment="1">
      <alignment vertical="center" wrapText="1"/>
    </xf>
    <xf numFmtId="0" fontId="25" fillId="0" borderId="37" xfId="10" applyFont="1" applyFill="1" applyBorder="1" applyAlignment="1">
      <alignment vertical="center" wrapText="1"/>
    </xf>
    <xf numFmtId="0" fontId="25" fillId="0" borderId="38" xfId="10" applyFont="1" applyFill="1" applyBorder="1" applyAlignment="1">
      <alignment vertical="center"/>
    </xf>
    <xf numFmtId="0" fontId="26" fillId="0" borderId="0" xfId="10" applyFont="1">
      <alignment vertical="center"/>
    </xf>
    <xf numFmtId="0" fontId="26" fillId="8" borderId="18" xfId="10" applyFont="1" applyFill="1" applyBorder="1" applyAlignment="1"/>
    <xf numFmtId="0" fontId="26" fillId="0" borderId="185"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39" xfId="10" applyFont="1" applyBorder="1">
      <alignment vertical="center"/>
    </xf>
    <xf numFmtId="0" fontId="26"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5" fillId="0" borderId="22" xfId="10" applyFont="1" applyFill="1" applyBorder="1" applyAlignment="1">
      <alignment vertical="center"/>
    </xf>
    <xf numFmtId="0" fontId="25" fillId="0" borderId="35" xfId="10" applyFont="1" applyFill="1" applyBorder="1" applyAlignment="1">
      <alignment vertical="center"/>
    </xf>
    <xf numFmtId="0" fontId="25" fillId="0" borderId="36" xfId="10" applyFont="1" applyFill="1" applyBorder="1" applyAlignment="1">
      <alignment vertical="center"/>
    </xf>
    <xf numFmtId="0" fontId="26" fillId="8" borderId="18" xfId="10" applyFont="1" applyFill="1" applyBorder="1" applyAlignment="1">
      <alignment horizontal="right" vertical="center"/>
    </xf>
    <xf numFmtId="0" fontId="26" fillId="0" borderId="22" xfId="10" applyFont="1" applyBorder="1">
      <alignment vertical="center"/>
    </xf>
    <xf numFmtId="0" fontId="26" fillId="0" borderId="36" xfId="10" applyFont="1" applyBorder="1">
      <alignment vertical="center"/>
    </xf>
    <xf numFmtId="0" fontId="28" fillId="0" borderId="0" xfId="10" applyFont="1">
      <alignment vertical="center"/>
    </xf>
    <xf numFmtId="0" fontId="25" fillId="6" borderId="64" xfId="10" applyFont="1" applyFill="1" applyBorder="1" applyAlignment="1">
      <alignment horizontal="right" vertical="top"/>
    </xf>
    <xf numFmtId="0" fontId="25" fillId="0" borderId="50" xfId="10" applyFont="1" applyFill="1" applyBorder="1" applyAlignment="1">
      <alignment vertical="center"/>
    </xf>
    <xf numFmtId="0" fontId="25" fillId="0" borderId="51" xfId="10" applyFont="1" applyFill="1" applyBorder="1" applyAlignment="1">
      <alignment vertical="center"/>
    </xf>
    <xf numFmtId="0" fontId="25" fillId="0" borderId="52" xfId="10" applyFont="1" applyFill="1" applyBorder="1" applyAlignment="1">
      <alignment vertical="center"/>
    </xf>
    <xf numFmtId="0" fontId="26" fillId="8" borderId="64" xfId="10" applyFont="1" applyFill="1" applyBorder="1" applyAlignment="1">
      <alignment horizontal="right" vertical="top"/>
    </xf>
    <xf numFmtId="0" fontId="26" fillId="0" borderId="41" xfId="10" applyFont="1" applyBorder="1">
      <alignment vertical="center"/>
    </xf>
    <xf numFmtId="0" fontId="26" fillId="0" borderId="38" xfId="10" applyFont="1" applyBorder="1">
      <alignment vertical="center"/>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12" xfId="9" applyFont="1" applyFill="1" applyBorder="1" applyAlignment="1">
      <alignment vertical="center" wrapText="1"/>
    </xf>
    <xf numFmtId="0" fontId="25" fillId="0" borderId="0" xfId="9" applyFont="1" applyFill="1" applyBorder="1" applyAlignment="1"/>
    <xf numFmtId="0" fontId="25" fillId="0" borderId="16" xfId="9" applyFont="1" applyFill="1" applyBorder="1" applyAlignment="1">
      <alignment vertical="center" wrapText="1"/>
    </xf>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22"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0" xfId="9" applyFont="1" applyFill="1" applyBorder="1" applyAlignment="1">
      <alignment horizontal="left" vertical="center"/>
    </xf>
    <xf numFmtId="0" fontId="25" fillId="0" borderId="35" xfId="9" applyFont="1" applyFill="1" applyBorder="1" applyAlignment="1">
      <alignment horizontal="center" vertical="center" shrinkToFit="1"/>
    </xf>
    <xf numFmtId="0" fontId="25" fillId="0" borderId="50"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51" xfId="9" applyFont="1" applyFill="1" applyBorder="1" applyAlignment="1">
      <alignment horizontal="center" vertical="center" shrinkToFit="1"/>
    </xf>
    <xf numFmtId="0" fontId="25" fillId="0" borderId="52"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0" borderId="19"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35"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6" borderId="64" xfId="8" applyFont="1" applyFill="1" applyBorder="1" applyAlignment="1">
      <alignment horizontal="right" vertical="top"/>
    </xf>
    <xf numFmtId="0" fontId="30" fillId="0" borderId="53" xfId="8" applyFont="1" applyFill="1" applyBorder="1" applyAlignment="1" applyProtection="1">
      <alignment horizontal="left" vertical="center" wrapText="1"/>
    </xf>
    <xf numFmtId="0" fontId="30" fillId="0" borderId="54"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51"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64" xfId="8" applyFont="1" applyFill="1" applyBorder="1" applyAlignment="1" applyProtection="1">
      <alignment horizontal="left" vertical="center"/>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0" fontId="3" fillId="0" borderId="0" xfId="22" applyFont="1" applyAlignment="1">
      <alignment horizontal="center" vertical="center"/>
    </xf>
    <xf numFmtId="187" fontId="3" fillId="3" borderId="0" xfId="21" applyNumberFormat="1" applyFont="1" applyFill="1" applyAlignment="1">
      <alignment horizontal="center" vertical="center" wrapText="1"/>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87" fontId="3" fillId="0" borderId="0" xfId="21" applyNumberFormat="1" applyFont="1" applyAlignment="1">
      <alignment horizontal="center" vertical="center" wrapText="1"/>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84" fontId="3" fillId="3" borderId="0" xfId="21" applyNumberFormat="1" applyFont="1" applyFill="1" applyAlignment="1">
      <alignment horizontal="center" vertical="center"/>
    </xf>
    <xf numFmtId="191" fontId="3" fillId="0" borderId="0" xfId="22" applyNumberFormat="1" applyFont="1">
      <alignment vertical="center"/>
    </xf>
    <xf numFmtId="184" fontId="3" fillId="3" borderId="0" xfId="21" applyNumberFormat="1" applyFont="1" applyFill="1" applyAlignment="1">
      <alignment horizontal="center" vertical="center" wrapText="1"/>
    </xf>
    <xf numFmtId="184" fontId="3" fillId="0" borderId="0" xfId="22" applyNumberFormat="1" applyFont="1" applyAlignment="1">
      <alignment horizontal="center" vertical="center"/>
    </xf>
    <xf numFmtId="0" fontId="33"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15" fillId="0" borderId="30"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2" xfId="22" applyFont="1" applyBorder="1" applyAlignment="1">
      <alignment horizontal="center" vertical="center"/>
    </xf>
    <xf numFmtId="187" fontId="3" fillId="3" borderId="74" xfId="21" applyNumberFormat="1" applyFont="1" applyFill="1" applyBorder="1" applyAlignment="1">
      <alignment horizontal="center" vertical="center" wrapText="1"/>
    </xf>
    <xf numFmtId="0" fontId="3" fillId="0" borderId="74" xfId="22" applyFont="1" applyBorder="1" applyAlignment="1">
      <alignment horizontal="center" vertical="center"/>
    </xf>
    <xf numFmtId="0" fontId="3" fillId="0" borderId="23"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184" fontId="3" fillId="3" borderId="74" xfId="21" applyNumberFormat="1" applyFont="1" applyFill="1" applyBorder="1" applyAlignment="1">
      <alignment horizontal="center" vertical="center"/>
    </xf>
    <xf numFmtId="0" fontId="3" fillId="0" borderId="16" xfId="22" applyFont="1" applyBorder="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 name="標準_【レイアウト】（市）資料３（Ｐ２）　歳出比較分析表" xfId="21"/>
    <cellStyle name="標準_【レイアウト】（県）資料３（Ｐ２）　歳出比較分析表"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140229</c:v>
                </c:pt>
                <c:pt idx="1">
                  <c:v>74623</c:v>
                </c:pt>
                <c:pt idx="2">
                  <c:v>79345</c:v>
                </c:pt>
                <c:pt idx="3">
                  <c:v>128235</c:v>
                </c:pt>
                <c:pt idx="4">
                  <c:v>125968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6.82</c:v>
                </c:pt>
                <c:pt idx="1">
                  <c:v>6.47</c:v>
                </c:pt>
                <c:pt idx="2">
                  <c:v>5.59</c:v>
                </c:pt>
                <c:pt idx="3">
                  <c:v>4.5999999999999996</c:v>
                </c:pt>
                <c:pt idx="4">
                  <c:v>7.12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62.38</c:v>
                </c:pt>
                <c:pt idx="1">
                  <c:v>60.19</c:v>
                </c:pt>
                <c:pt idx="2">
                  <c:v>58.08</c:v>
                </c:pt>
                <c:pt idx="3">
                  <c:v>49.44</c:v>
                </c:pt>
                <c:pt idx="4">
                  <c:v>48.16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0.48</c:v>
                </c:pt>
                <c:pt idx="1">
                  <c:v>-2.66</c:v>
                </c:pt>
                <c:pt idx="2">
                  <c:v>-4.75</c:v>
                </c:pt>
                <c:pt idx="3">
                  <c:v>-2.17</c:v>
                </c:pt>
                <c:pt idx="4">
                  <c:v>6.62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1.37</c:v>
                </c:pt>
                <c:pt idx="2">
                  <c:v>#N/A</c:v>
                </c:pt>
                <c:pt idx="3">
                  <c:v>1.04</c:v>
                </c:pt>
                <c:pt idx="4">
                  <c:v>#N/A</c:v>
                </c:pt>
                <c:pt idx="5">
                  <c:v>0.12</c:v>
                </c:pt>
                <c:pt idx="6">
                  <c:v>#N/A</c:v>
                </c:pt>
                <c:pt idx="7">
                  <c:v>1.e-002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真庭市介護保険特別会計（介護サービス事業勘定）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1.e-002</c:v>
                </c:pt>
                <c:pt idx="2">
                  <c:v>#N/A</c:v>
                </c:pt>
                <c:pt idx="3">
                  <c:v>1.e-002</c:v>
                </c:pt>
                <c:pt idx="4">
                  <c:v>#N/A</c:v>
                </c:pt>
                <c:pt idx="5">
                  <c:v>0</c:v>
                </c:pt>
                <c:pt idx="6">
                  <c:v>#N/A</c:v>
                </c:pt>
                <c:pt idx="7">
                  <c:v>0</c:v>
                </c:pt>
                <c:pt idx="8">
                  <c:v>#N/A</c:v>
                </c:pt>
                <c:pt idx="9">
                  <c:v>0</c:v>
                </c:pt>
              </c:numCache>
            </c:numRef>
          </c:val>
        </c:ser>
        <c:ser>
          <c:idx val="3"/>
          <c:order val="3"/>
          <c:tx>
            <c:strRef>
              <c:f>データシート!$A$30</c:f>
              <c:strCache>
                <c:ptCount val="1"/>
                <c:pt idx="0">
                  <c:v>真庭市温泉事業特別会計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9.e-002</c:v>
                </c:pt>
                <c:pt idx="2">
                  <c:v>#N/A</c:v>
                </c:pt>
                <c:pt idx="3">
                  <c:v>7.0000000000000007e-002</c:v>
                </c:pt>
                <c:pt idx="4">
                  <c:v>#N/A</c:v>
                </c:pt>
                <c:pt idx="5">
                  <c:v>0.1</c:v>
                </c:pt>
                <c:pt idx="6">
                  <c:v>#N/A</c:v>
                </c:pt>
                <c:pt idx="7">
                  <c:v>4.e-002</c:v>
                </c:pt>
                <c:pt idx="8">
                  <c:v>#N/A</c:v>
                </c:pt>
                <c:pt idx="9">
                  <c:v>1.e-002</c:v>
                </c:pt>
              </c:numCache>
            </c:numRef>
          </c:val>
        </c:ser>
        <c:ser>
          <c:idx val="4"/>
          <c:order val="4"/>
          <c:tx>
            <c:strRef>
              <c:f>データシート!$A$31</c:f>
              <c:strCache>
                <c:ptCount val="1"/>
                <c:pt idx="0">
                  <c:v>真庭市国民健康保険特別会計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1.21</c:v>
                </c:pt>
                <c:pt idx="2">
                  <c:v>#N/A</c:v>
                </c:pt>
                <c:pt idx="3">
                  <c:v>0.19</c:v>
                </c:pt>
                <c:pt idx="4">
                  <c:v>#N/A</c:v>
                </c:pt>
                <c:pt idx="5">
                  <c:v>0.21</c:v>
                </c:pt>
                <c:pt idx="6">
                  <c:v>#N/A</c:v>
                </c:pt>
                <c:pt idx="7">
                  <c:v>0.2</c:v>
                </c:pt>
                <c:pt idx="8">
                  <c:v>#N/A</c:v>
                </c:pt>
                <c:pt idx="9">
                  <c:v>0.16</c:v>
                </c:pt>
              </c:numCache>
            </c:numRef>
          </c:val>
        </c:ser>
        <c:ser>
          <c:idx val="5"/>
          <c:order val="5"/>
          <c:tx>
            <c:strRef>
              <c:f>データシート!$A$32</c:f>
              <c:strCache>
                <c:ptCount val="1"/>
                <c:pt idx="0">
                  <c:v>真庭市下水道事業会計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1.0900000000000001</c:v>
                </c:pt>
                <c:pt idx="2">
                  <c:v>#N/A</c:v>
                </c:pt>
                <c:pt idx="3">
                  <c:v>1.1499999999999999</c:v>
                </c:pt>
                <c:pt idx="4">
                  <c:v>#N/A</c:v>
                </c:pt>
                <c:pt idx="5">
                  <c:v>0.77</c:v>
                </c:pt>
                <c:pt idx="6">
                  <c:v>#N/A</c:v>
                </c:pt>
                <c:pt idx="7">
                  <c:v>0.77</c:v>
                </c:pt>
                <c:pt idx="8">
                  <c:v>#N/A</c:v>
                </c:pt>
                <c:pt idx="9">
                  <c:v>0.63</c:v>
                </c:pt>
              </c:numCache>
            </c:numRef>
          </c:val>
        </c:ser>
        <c:ser>
          <c:idx val="6"/>
          <c:order val="6"/>
          <c:tx>
            <c:strRef>
              <c:f>データシート!$A$33</c:f>
              <c:strCache>
                <c:ptCount val="1"/>
                <c:pt idx="0">
                  <c:v>真庭市介護保険特別会計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0.87</c:v>
                </c:pt>
                <c:pt idx="2">
                  <c:v>#N/A</c:v>
                </c:pt>
                <c:pt idx="3">
                  <c:v>0.78</c:v>
                </c:pt>
                <c:pt idx="4">
                  <c:v>#N/A</c:v>
                </c:pt>
                <c:pt idx="5">
                  <c:v>0.49</c:v>
                </c:pt>
                <c:pt idx="6">
                  <c:v>#N/A</c:v>
                </c:pt>
                <c:pt idx="7">
                  <c:v>0.66</c:v>
                </c:pt>
                <c:pt idx="8">
                  <c:v>#N/A</c:v>
                </c:pt>
                <c:pt idx="9">
                  <c:v>1.06</c:v>
                </c:pt>
              </c:numCache>
            </c:numRef>
          </c:val>
        </c:ser>
        <c:ser>
          <c:idx val="7"/>
          <c:order val="7"/>
          <c:tx>
            <c:strRef>
              <c:f>データシート!$A$34</c:f>
              <c:strCache>
                <c:ptCount val="1"/>
                <c:pt idx="0">
                  <c:v>真庭市水道事業会計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6.03</c:v>
                </c:pt>
                <c:pt idx="2">
                  <c:v>#N/A</c:v>
                </c:pt>
                <c:pt idx="3">
                  <c:v>5.64</c:v>
                </c:pt>
                <c:pt idx="4">
                  <c:v>#N/A</c:v>
                </c:pt>
                <c:pt idx="5">
                  <c:v>6.04</c:v>
                </c:pt>
                <c:pt idx="6">
                  <c:v>#N/A</c:v>
                </c:pt>
                <c:pt idx="7">
                  <c:v>5.98</c:v>
                </c:pt>
                <c:pt idx="8">
                  <c:v>#N/A</c:v>
                </c:pt>
                <c:pt idx="9">
                  <c:v>4.99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6.81</c:v>
                </c:pt>
                <c:pt idx="2">
                  <c:v>#N/A</c:v>
                </c:pt>
                <c:pt idx="3">
                  <c:v>6.47</c:v>
                </c:pt>
                <c:pt idx="4">
                  <c:v>#N/A</c:v>
                </c:pt>
                <c:pt idx="5">
                  <c:v>5.59</c:v>
                </c:pt>
                <c:pt idx="6">
                  <c:v>#N/A</c:v>
                </c:pt>
                <c:pt idx="7">
                  <c:v>4.5999999999999996</c:v>
                </c:pt>
                <c:pt idx="8">
                  <c:v>#N/A</c:v>
                </c:pt>
                <c:pt idx="9">
                  <c:v>7.11</c:v>
                </c:pt>
              </c:numCache>
            </c:numRef>
          </c:val>
        </c:ser>
        <c:ser>
          <c:idx val="9"/>
          <c:order val="9"/>
          <c:tx>
            <c:strRef>
              <c:f>データシート!$A$36</c:f>
              <c:strCache>
                <c:ptCount val="1"/>
                <c:pt idx="0">
                  <c:v>真庭市国民健康保険湯原温泉病院事業会計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6.17</c:v>
                </c:pt>
                <c:pt idx="2">
                  <c:v>#N/A</c:v>
                </c:pt>
                <c:pt idx="3">
                  <c:v>6.53</c:v>
                </c:pt>
                <c:pt idx="4">
                  <c:v>#N/A</c:v>
                </c:pt>
                <c:pt idx="5">
                  <c:v>6.92</c:v>
                </c:pt>
                <c:pt idx="6">
                  <c:v>#N/A</c:v>
                </c:pt>
                <c:pt idx="7">
                  <c:v>7.17</c:v>
                </c:pt>
                <c:pt idx="8">
                  <c:v>#N/A</c:v>
                </c:pt>
                <c:pt idx="9">
                  <c:v>8.5299999999999994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4093</c:v>
                </c:pt>
                <c:pt idx="5">
                  <c:v>4097</c:v>
                </c:pt>
                <c:pt idx="8">
                  <c:v>4004</c:v>
                </c:pt>
                <c:pt idx="11">
                  <c:v>3990</c:v>
                </c:pt>
                <c:pt idx="14">
                  <c:v>3985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5</c:v>
                </c:pt>
                <c:pt idx="6">
                  <c:v>4</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12</c:v>
                </c:pt>
                <c:pt idx="6">
                  <c:v>12</c:v>
                </c:pt>
                <c:pt idx="9">
                  <c:v>12</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1580</c:v>
                </c:pt>
                <c:pt idx="3">
                  <c:v>1643</c:v>
                </c:pt>
                <c:pt idx="6">
                  <c:v>1548</c:v>
                </c:pt>
                <c:pt idx="9">
                  <c:v>1435</c:v>
                </c:pt>
                <c:pt idx="12">
                  <c:v>1412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4061</c:v>
                </c:pt>
                <c:pt idx="3">
                  <c:v>4058</c:v>
                </c:pt>
                <c:pt idx="6">
                  <c:v>3997</c:v>
                </c:pt>
                <c:pt idx="9">
                  <c:v>4198</c:v>
                </c:pt>
                <c:pt idx="12">
                  <c:v>4246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1568</c:v>
                </c:pt>
                <c:pt idx="2">
                  <c:v>#N/A</c:v>
                </c:pt>
                <c:pt idx="3">
                  <c:v>#N/A</c:v>
                </c:pt>
                <c:pt idx="4">
                  <c:v>1621</c:v>
                </c:pt>
                <c:pt idx="5">
                  <c:v>#N/A</c:v>
                </c:pt>
                <c:pt idx="6">
                  <c:v>#N/A</c:v>
                </c:pt>
                <c:pt idx="7">
                  <c:v>1557</c:v>
                </c:pt>
                <c:pt idx="8">
                  <c:v>#N/A</c:v>
                </c:pt>
                <c:pt idx="9">
                  <c:v>#N/A</c:v>
                </c:pt>
                <c:pt idx="10">
                  <c:v>1658</c:v>
                </c:pt>
                <c:pt idx="11">
                  <c:v>#N/A</c:v>
                </c:pt>
                <c:pt idx="12">
                  <c:v>#N/A</c:v>
                </c:pt>
                <c:pt idx="13">
                  <c:v>1687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36717</c:v>
                </c:pt>
                <c:pt idx="5">
                  <c:v>38230</c:v>
                </c:pt>
                <c:pt idx="8">
                  <c:v>37116</c:v>
                </c:pt>
                <c:pt idx="11">
                  <c:v>36527</c:v>
                </c:pt>
                <c:pt idx="14">
                  <c:v>36139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372</c:v>
                </c:pt>
                <c:pt idx="5">
                  <c:v>326</c:v>
                </c:pt>
                <c:pt idx="8">
                  <c:v>313</c:v>
                </c:pt>
                <c:pt idx="11">
                  <c:v>279</c:v>
                </c:pt>
                <c:pt idx="14">
                  <c:v>233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26328</c:v>
                </c:pt>
                <c:pt idx="5">
                  <c:v>26927</c:v>
                </c:pt>
                <c:pt idx="8">
                  <c:v>28170</c:v>
                </c:pt>
                <c:pt idx="11">
                  <c:v>28222</c:v>
                </c:pt>
                <c:pt idx="14">
                  <c:v>29359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3</c:v>
                </c:pt>
                <c:pt idx="6">
                  <c:v>3</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5003</c:v>
                </c:pt>
                <c:pt idx="3">
                  <c:v>5109</c:v>
                </c:pt>
                <c:pt idx="6">
                  <c:v>5116</c:v>
                </c:pt>
                <c:pt idx="9">
                  <c:v>5070</c:v>
                </c:pt>
                <c:pt idx="12">
                  <c:v>5063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164</c:v>
                </c:pt>
                <c:pt idx="3">
                  <c:v>155</c:v>
                </c:pt>
                <c:pt idx="6">
                  <c:v>146</c:v>
                </c:pt>
                <c:pt idx="9">
                  <c:v>137</c:v>
                </c:pt>
                <c:pt idx="12">
                  <c:v>127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16895</c:v>
                </c:pt>
                <c:pt idx="3">
                  <c:v>15996</c:v>
                </c:pt>
                <c:pt idx="6">
                  <c:v>14873</c:v>
                </c:pt>
                <c:pt idx="9">
                  <c:v>12428</c:v>
                </c:pt>
                <c:pt idx="12">
                  <c:v>12181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c:v>
                </c:pt>
                <c:pt idx="3">
                  <c:v>41</c:v>
                </c:pt>
                <c:pt idx="6">
                  <c:v>32</c:v>
                </c:pt>
                <c:pt idx="9">
                  <c:v>50</c:v>
                </c:pt>
                <c:pt idx="12">
                  <c:v>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38624</c:v>
                </c:pt>
                <c:pt idx="3">
                  <c:v>38085</c:v>
                </c:pt>
                <c:pt idx="6">
                  <c:v>37376</c:v>
                </c:pt>
                <c:pt idx="9">
                  <c:v>35929</c:v>
                </c:pt>
                <c:pt idx="12">
                  <c:v>35432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11157</c:v>
                </c:pt>
                <c:pt idx="1">
                  <c:v>9757</c:v>
                </c:pt>
                <c:pt idx="2">
                  <c:v>9776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3092</c:v>
                </c:pt>
                <c:pt idx="1">
                  <c:v>3103</c:v>
                </c:pt>
                <c:pt idx="2">
                  <c:v>2983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15284</c:v>
                </c:pt>
                <c:pt idx="1">
                  <c:v>17007</c:v>
                </c:pt>
                <c:pt idx="2">
                  <c:v>18387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{AE708F25-27FD-4E4F-A1FC-6F6D7A6FA6DE}</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{57205552-73BC-4800-9740-EAC1900649C4}</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{F808E2D2-DEA8-44A8-9380-82C068657E68}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{FF585ECD-44A7-41A9-8ADA-4D6A6309CBC3}</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{11FA2B05-5666-4B41-A76F-8C4DC045F0A7}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{DF1ED1CD-2190-43FF-A84E-AE74AFD4F98B}</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{C78366F6-5CC0-470F-B1A8-A88053DFFB4D}</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{D234C0FE-2324-435F-819C-906D7FE78FEA}</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{59A0A357-C6B1-48C6-A9D7-C71200D9B632}</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54.7</c:v>
                </c:pt>
                <c:pt idx="8">
                  <c:v>55.9</c:v>
                </c:pt>
                <c:pt idx="16">
                  <c:v>57.6</c:v>
                </c:pt>
                <c:pt idx="24">
                  <c:v>59.4</c:v>
                </c:pt>
                <c:pt idx="32">
                  <c:v>60.8</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{3BDB8346-A4E5-4DDA-A3C7-32091CB4DEA6}</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{5ABEAC06-DDF6-4E48-BB3A-FB07F26FE46F}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{F1034C36-38EB-42FC-A729-AF172B7BD276}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{1AEE0518-3125-47FC-A5A4-E2E1DF2B728B}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{D53761F9-F1E6-40EC-B632-586D0D1B8F7F}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{D83518BE-C2A3-4865-88B1-EF213B5A66E6}</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{80F3E5AA-27E2-4E52-92BF-655E4C2E868B}</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{06AF53E4-7FF8-431E-ADFE-EF71CA0B5E37}</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{8E9C3A67-53C2-4408-8C8F-8D1C07936CFC}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{E5C28AF5-A589-4DCE-85BF-BDDC24EEC6ED}</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{22608BAC-EBD1-4E0E-AD84-E09700D8D9F5}</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{EFF466F9-D796-4A6B-82D1-0FBBADC4FD0B}</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{F4C64759-60C0-4B31-A1AC-30FACDFF49F6}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{3CDF1773-1B22-4198-932F-2C56D18B4858}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{BD14CF82-DCAD-4E82-9A6C-2B9644CD8BE3}</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{A49EFBCB-9123-43B0-82E8-B633D11E0408}</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{AEF5AE15-764F-425A-B229-6181107AD89A}</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{5FFBAAED-6233-462C-B836-44E588D5F45B}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c:v>
                </c:pt>
                <c:pt idx="8">
                  <c:v>9.8000000000000007</c:v>
                </c:pt>
                <c:pt idx="16">
                  <c:v>10.1</c:v>
                </c:pt>
                <c:pt idx="24">
                  <c:v>10.3</c:v>
                </c:pt>
                <c:pt idx="32">
                  <c:v>10.3</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{95E7295F-4C8E-4D50-A984-E51C547C4AE6}</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{6B9FB6ED-5C01-44D8-87F5-753866D2D907}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{19800FAD-00FA-4F54-807A-CEF854FB2B78}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{13045BDF-5C8B-42AD-920D-F75570843A0E}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{47911208-1F0A-45FA-BDBE-05937747EC9E}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{151F1F19-2519-4610-B1D5-E240EC7C9E10}</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{14C97215-707D-4028-A62A-2233D3729939}</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{E3A842C8-D270-4499-960C-912F452069A4}</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{76FC32C2-024E-447C-B415-6576291A49AE}</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9"/>
          <c:min val="8.699999999999999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3365"/>
    <xdr:sp macro="" textlink="">
      <xdr:nvSpPr>
        <xdr:cNvPr id="30" name="テキスト ボックス 29"/>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7909560" cy="591820"/>
    <xdr:sp macro="" textlink="">
      <xdr:nvSpPr>
        <xdr:cNvPr id="35" name="テキスト ボックス 34"/>
        <xdr:cNvSpPr txBox="1"/>
      </xdr:nvSpPr>
      <xdr:spPr>
        <a:xfrm>
          <a:off x="762000" y="4533900"/>
          <a:ext cx="7909560" cy="591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a:ea typeface="ＭＳ Ｐゴシック"/>
            </a:rPr>
            <a:t>　 各調査対象年度の翌年の地方公務員給与実態調査に基づいているが、令和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令和２年度</a:t>
          </a:r>
          <a:r>
            <a:rPr kumimoji="1" lang="ja-JP" altLang="ja-JP" sz="1300">
              <a:solidFill>
                <a:schemeClr val="tx1"/>
              </a:solidFill>
              <a:effectLst/>
              <a:latin typeface="ＭＳ Ｐゴシック"/>
              <a:ea typeface="ＭＳ Ｐゴシック"/>
              <a:cs typeface="+mn-cs"/>
            </a:rPr>
            <a:t>と比較すると</a:t>
          </a:r>
          <a:r>
            <a:rPr kumimoji="1" lang="en-US" altLang="ja-JP" sz="1300">
              <a:solidFill>
                <a:schemeClr val="tx1"/>
              </a:solidFill>
              <a:effectLst/>
              <a:latin typeface="ＭＳ Ｐゴシック"/>
              <a:ea typeface="ＭＳ Ｐゴシック"/>
              <a:cs typeface="+mn-cs"/>
            </a:rPr>
            <a:t>0.01</a:t>
          </a:r>
          <a:r>
            <a:rPr kumimoji="1" lang="ja-JP" altLang="en-US" sz="1300">
              <a:solidFill>
                <a:schemeClr val="tx1"/>
              </a:solidFill>
              <a:effectLst/>
              <a:latin typeface="ＭＳ Ｐゴシック"/>
              <a:ea typeface="ＭＳ Ｐゴシック"/>
              <a:cs typeface="+mn-cs"/>
            </a:rPr>
            <a:t>ポイントの減少</a:t>
          </a:r>
          <a:r>
            <a:rPr kumimoji="1" lang="ja-JP" altLang="ja-JP" sz="1300">
              <a:solidFill>
                <a:schemeClr val="tx1"/>
              </a:solidFill>
              <a:effectLst/>
              <a:latin typeface="ＭＳ Ｐゴシック"/>
              <a:ea typeface="ＭＳ Ｐゴシック"/>
              <a:cs typeface="+mn-cs"/>
            </a:rPr>
            <a:t>で、類似団体平均を</a:t>
          </a:r>
          <a:r>
            <a:rPr kumimoji="1" lang="en-US" altLang="ja-JP" sz="1300">
              <a:solidFill>
                <a:schemeClr val="tx1"/>
              </a:solidFill>
              <a:effectLst/>
              <a:latin typeface="ＭＳ Ｐゴシック"/>
              <a:ea typeface="ＭＳ Ｐゴシック"/>
              <a:cs typeface="+mn-cs"/>
            </a:rPr>
            <a:t>0.38</a:t>
          </a:r>
          <a:r>
            <a:rPr kumimoji="1" lang="ja-JP" altLang="ja-JP" sz="1300">
              <a:solidFill>
                <a:schemeClr val="tx1"/>
              </a:solidFill>
              <a:effectLst/>
              <a:latin typeface="ＭＳ Ｐゴシック"/>
              <a:ea typeface="ＭＳ Ｐゴシック"/>
              <a:cs typeface="+mn-cs"/>
            </a:rPr>
            <a:t>を下回っている状況である。</a:t>
          </a:r>
          <a:r>
            <a:rPr kumimoji="1" lang="ja-JP" altLang="en-US" sz="1300">
              <a:solidFill>
                <a:schemeClr val="tx1"/>
              </a:solidFill>
              <a:latin typeface="ＭＳ Ｐゴシック"/>
              <a:ea typeface="ＭＳ Ｐゴシック"/>
            </a:rPr>
            <a:t>今後も「第２次真庭市総合計画」に基づく施策、事業に効率的かつ計画的に取り組み、人口減少の抑制策として関係人口の増加や出生数の増加、健康長寿の促進等を図り、人口減少社会への対応と活力あるまちづくりを展開するとともに、行政経営の最適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3365"/>
    <xdr:sp macro="" textlink="">
      <xdr:nvSpPr>
        <xdr:cNvPr id="54" name="テキスト ボックス 53"/>
        <xdr:cNvSpPr txBox="1"/>
      </xdr:nvSpPr>
      <xdr:spPr>
        <a:xfrm>
          <a:off x="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3365"/>
    <xdr:sp macro="" textlink="">
      <xdr:nvSpPr>
        <xdr:cNvPr id="56" name="テキスト ボックス 55"/>
        <xdr:cNvSpPr txBox="1"/>
      </xdr:nvSpPr>
      <xdr:spPr>
        <a:xfrm>
          <a:off x="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113030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5300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27940</xdr:rowOff>
    </xdr:from>
    <xdr:ext cx="762000" cy="259080"/>
    <xdr:sp macro="" textlink="">
      <xdr:nvSpPr>
        <xdr:cNvPr id="65" name="財政力最大値テキスト"/>
        <xdr:cNvSpPr txBox="1"/>
      </xdr:nvSpPr>
      <xdr:spPr>
        <a:xfrm>
          <a:off x="5041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113030</xdr:rowOff>
    </xdr:from>
    <xdr:to xmlns:xdr="http://schemas.openxmlformats.org/drawingml/2006/spreadsheetDrawing">
      <xdr:col>24</xdr:col>
      <xdr:colOff>12700</xdr:colOff>
      <xdr:row>36</xdr:row>
      <xdr:rowOff>113030</xdr:rowOff>
    </xdr:to>
    <xdr:cxnSp macro="">
      <xdr:nvCxnSpPr>
        <xdr:cNvPr id="66" name="直線コネクタ 65"/>
        <xdr:cNvCxnSpPr/>
      </xdr:nvCxnSpPr>
      <xdr:spPr>
        <a:xfrm>
          <a:off x="4864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119380</xdr:rowOff>
    </xdr:to>
    <xdr:cxnSp macro="">
      <xdr:nvCxnSpPr>
        <xdr:cNvPr id="67" name="直線コネクタ 66"/>
        <xdr:cNvCxnSpPr/>
      </xdr:nvCxnSpPr>
      <xdr:spPr>
        <a:xfrm>
          <a:off x="4114800" y="74676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68" name="財政力平均値テキスト"/>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119380</xdr:rowOff>
    </xdr:to>
    <xdr:cxnSp macro="">
      <xdr:nvCxnSpPr>
        <xdr:cNvPr id="70" name="直線コネクタ 69"/>
        <xdr:cNvCxnSpPr/>
      </xdr:nvCxnSpPr>
      <xdr:spPr>
        <a:xfrm flipV="1">
          <a:off x="3225800" y="7467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3365"/>
    <xdr:sp macro="" textlink="">
      <xdr:nvSpPr>
        <xdr:cNvPr id="72" name="テキスト ボックス 71"/>
        <xdr:cNvSpPr txBox="1"/>
      </xdr:nvSpPr>
      <xdr:spPr>
        <a:xfrm>
          <a:off x="3733800" y="69443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95250</xdr:rowOff>
    </xdr:from>
    <xdr:to xmlns:xdr="http://schemas.openxmlformats.org/drawingml/2006/spreadsheetDrawing">
      <xdr:col>15</xdr:col>
      <xdr:colOff>82550</xdr:colOff>
      <xdr:row>43</xdr:row>
      <xdr:rowOff>119380</xdr:rowOff>
    </xdr:to>
    <xdr:cxnSp macro="">
      <xdr:nvCxnSpPr>
        <xdr:cNvPr id="73" name="直線コネクタ 72"/>
        <xdr:cNvCxnSpPr/>
      </xdr:nvCxnSpPr>
      <xdr:spPr>
        <a:xfrm>
          <a:off x="2336800" y="7467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3365"/>
    <xdr:sp macro="" textlink="">
      <xdr:nvSpPr>
        <xdr:cNvPr id="75" name="テキスト ボックス 74"/>
        <xdr:cNvSpPr txBox="1"/>
      </xdr:nvSpPr>
      <xdr:spPr>
        <a:xfrm>
          <a:off x="2844800" y="6944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95250</xdr:rowOff>
    </xdr:from>
    <xdr:to xmlns:xdr="http://schemas.openxmlformats.org/drawingml/2006/spreadsheetDrawing">
      <xdr:col>11</xdr:col>
      <xdr:colOff>31750</xdr:colOff>
      <xdr:row>43</xdr:row>
      <xdr:rowOff>95250</xdr:rowOff>
    </xdr:to>
    <xdr:cxnSp macro="">
      <xdr:nvCxnSpPr>
        <xdr:cNvPr id="76" name="直線コネクタ 75"/>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170180</xdr:rowOff>
    </xdr:from>
    <xdr:to xmlns:xdr="http://schemas.openxmlformats.org/drawingml/2006/spreadsheetDrawing">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110490</xdr:rowOff>
    </xdr:from>
    <xdr:ext cx="762000" cy="253365"/>
    <xdr:sp macro="" textlink="">
      <xdr:nvSpPr>
        <xdr:cNvPr id="78" name="テキスト ボックス 77"/>
        <xdr:cNvSpPr txBox="1"/>
      </xdr:nvSpPr>
      <xdr:spPr>
        <a:xfrm>
          <a:off x="1955800" y="6968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3365"/>
    <xdr:sp macro="" textlink="">
      <xdr:nvSpPr>
        <xdr:cNvPr id="80" name="テキスト ボックス 79"/>
        <xdr:cNvSpPr txBox="1"/>
      </xdr:nvSpPr>
      <xdr:spPr>
        <a:xfrm>
          <a:off x="1066800" y="6968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68580</xdr:rowOff>
    </xdr:from>
    <xdr:to xmlns:xdr="http://schemas.openxmlformats.org/drawingml/2006/spreadsheetDrawing">
      <xdr:col>23</xdr:col>
      <xdr:colOff>184150</xdr:colOff>
      <xdr:row>43</xdr:row>
      <xdr:rowOff>170180</xdr:rowOff>
    </xdr:to>
    <xdr:sp macro="" textlink="">
      <xdr:nvSpPr>
        <xdr:cNvPr id="86" name="楕円 85"/>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40640</xdr:rowOff>
    </xdr:from>
    <xdr:ext cx="762000" cy="253365"/>
    <xdr:sp macro="" textlink="">
      <xdr:nvSpPr>
        <xdr:cNvPr id="87" name="財政力該当値テキスト"/>
        <xdr:cNvSpPr txBox="1"/>
      </xdr:nvSpPr>
      <xdr:spPr>
        <a:xfrm>
          <a:off x="5041900" y="7412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88" name="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89" name="テキスト ボックス 88"/>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68580</xdr:rowOff>
    </xdr:from>
    <xdr:to xmlns:xdr="http://schemas.openxmlformats.org/drawingml/2006/spreadsheetDrawing">
      <xdr:col>15</xdr:col>
      <xdr:colOff>133350</xdr:colOff>
      <xdr:row>43</xdr:row>
      <xdr:rowOff>170180</xdr:rowOff>
    </xdr:to>
    <xdr:sp macro="" textlink="">
      <xdr:nvSpPr>
        <xdr:cNvPr id="90" name="楕円 89"/>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154940</xdr:rowOff>
    </xdr:from>
    <xdr:ext cx="762000" cy="253365"/>
    <xdr:sp macro="" textlink="">
      <xdr:nvSpPr>
        <xdr:cNvPr id="91" name="テキスト ボックス 90"/>
        <xdr:cNvSpPr txBox="1"/>
      </xdr:nvSpPr>
      <xdr:spPr>
        <a:xfrm>
          <a:off x="2844800" y="7527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44450</xdr:rowOff>
    </xdr:from>
    <xdr:to xmlns:xdr="http://schemas.openxmlformats.org/drawingml/2006/spreadsheetDrawing">
      <xdr:col>11</xdr:col>
      <xdr:colOff>82550</xdr:colOff>
      <xdr:row>43</xdr:row>
      <xdr:rowOff>146050</xdr:rowOff>
    </xdr:to>
    <xdr:sp macro="" textlink="">
      <xdr:nvSpPr>
        <xdr:cNvPr id="92" name="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130810</xdr:rowOff>
    </xdr:from>
    <xdr:ext cx="762000" cy="259080"/>
    <xdr:sp macro="" textlink="">
      <xdr:nvSpPr>
        <xdr:cNvPr id="93" name="テキスト ボックス 92"/>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4" name="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9080"/>
    <xdr:sp macro="" textlink="">
      <xdr:nvSpPr>
        <xdr:cNvPr id="95" name="テキスト ボックス 94"/>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98" name="テキスト ボックス 97"/>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令和３年度は普通交付税の算定において臨時算定費目が創設されるなど特殊な状況があり、経常歳入額が急増したことから、令和２年度比3.5ポイントの大幅な減少となった。</a:t>
          </a:r>
        </a:p>
        <a:p>
          <a:r>
            <a:rPr kumimoji="1" lang="ja-JP" altLang="en-US" sz="1300">
              <a:solidFill>
                <a:schemeClr val="tx1"/>
              </a:solidFill>
              <a:latin typeface="ＭＳ Ｐゴシック"/>
              <a:ea typeface="ＭＳ Ｐゴシック"/>
            </a:rPr>
            <a:t>　しかしながら、今後数年間は基準財政収入額の精算等により、普通交付税の減少が見込まれることから、引き続き普通交付税算定の動向に注視するとともに、財政計画を毎年度更新し、歳入を見越した計画的な事業実施により、持続可能な財政運営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1" name="テキスト ボックス 110"/>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3365"/>
    <xdr:sp macro="" textlink="">
      <xdr:nvSpPr>
        <xdr:cNvPr id="119" name="テキスト ボックス 118"/>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3365"/>
    <xdr:sp macro="" textlink="">
      <xdr:nvSpPr>
        <xdr:cNvPr id="121" name="テキスト ボックス 120"/>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153670</xdr:rowOff>
    </xdr:from>
    <xdr:to xmlns:xdr="http://schemas.openxmlformats.org/drawingml/2006/spreadsheetDrawing">
      <xdr:col>23</xdr:col>
      <xdr:colOff>133350</xdr:colOff>
      <xdr:row>67</xdr:row>
      <xdr:rowOff>67945</xdr:rowOff>
    </xdr:to>
    <xdr:cxnSp macro="">
      <xdr:nvCxnSpPr>
        <xdr:cNvPr id="125" name="直線コネクタ 124"/>
        <xdr:cNvCxnSpPr/>
      </xdr:nvCxnSpPr>
      <xdr:spPr>
        <a:xfrm flipV="1">
          <a:off x="495300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3365"/>
    <xdr:sp macro="" textlink="">
      <xdr:nvSpPr>
        <xdr:cNvPr id="126" name="財政構造の弾力性最小値テキスト"/>
        <xdr:cNvSpPr txBox="1"/>
      </xdr:nvSpPr>
      <xdr:spPr>
        <a:xfrm>
          <a:off x="5041900" y="115277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27" name="直線コネクタ 126"/>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2000" cy="259080"/>
    <xdr:sp macro="" textlink="">
      <xdr:nvSpPr>
        <xdr:cNvPr id="128" name="財政構造の弾力性最大値テキスト"/>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153670</xdr:rowOff>
    </xdr:from>
    <xdr:to xmlns:xdr="http://schemas.openxmlformats.org/drawingml/2006/spreadsheetDrawing">
      <xdr:col>24</xdr:col>
      <xdr:colOff>12700</xdr:colOff>
      <xdr:row>57</xdr:row>
      <xdr:rowOff>153670</xdr:rowOff>
    </xdr:to>
    <xdr:cxnSp macro="">
      <xdr:nvCxnSpPr>
        <xdr:cNvPr id="129" name="直線コネクタ 128"/>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132715</xdr:rowOff>
    </xdr:from>
    <xdr:to xmlns:xdr="http://schemas.openxmlformats.org/drawingml/2006/spreadsheetDrawing">
      <xdr:col>23</xdr:col>
      <xdr:colOff>133350</xdr:colOff>
      <xdr:row>60</xdr:row>
      <xdr:rowOff>101600</xdr:rowOff>
    </xdr:to>
    <xdr:cxnSp macro="">
      <xdr:nvCxnSpPr>
        <xdr:cNvPr id="130" name="直線コネクタ 129"/>
        <xdr:cNvCxnSpPr/>
      </xdr:nvCxnSpPr>
      <xdr:spPr>
        <a:xfrm flipV="1">
          <a:off x="4114800" y="1024826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138430</xdr:rowOff>
    </xdr:from>
    <xdr:ext cx="762000" cy="259080"/>
    <xdr:sp macro="" textlink="">
      <xdr:nvSpPr>
        <xdr:cNvPr id="131" name="財政構造の弾力性平均値テキスト"/>
        <xdr:cNvSpPr txBox="1"/>
      </xdr:nvSpPr>
      <xdr:spPr>
        <a:xfrm>
          <a:off x="5041900" y="1025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166370</xdr:rowOff>
    </xdr:from>
    <xdr:to xmlns:xdr="http://schemas.openxmlformats.org/drawingml/2006/spreadsheetDrawing">
      <xdr:col>23</xdr:col>
      <xdr:colOff>184150</xdr:colOff>
      <xdr:row>60</xdr:row>
      <xdr:rowOff>96520</xdr:rowOff>
    </xdr:to>
    <xdr:sp macro="" textlink="">
      <xdr:nvSpPr>
        <xdr:cNvPr id="132" name="フローチャート: 判断 131"/>
        <xdr:cNvSpPr/>
      </xdr:nvSpPr>
      <xdr:spPr>
        <a:xfrm>
          <a:off x="49022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101600</xdr:rowOff>
    </xdr:from>
    <xdr:to xmlns:xdr="http://schemas.openxmlformats.org/drawingml/2006/spreadsheetDrawing">
      <xdr:col>19</xdr:col>
      <xdr:colOff>133350</xdr:colOff>
      <xdr:row>60</xdr:row>
      <xdr:rowOff>121920</xdr:rowOff>
    </xdr:to>
    <xdr:cxnSp macro="">
      <xdr:nvCxnSpPr>
        <xdr:cNvPr id="133" name="直線コネクタ 132"/>
        <xdr:cNvCxnSpPr/>
      </xdr:nvCxnSpPr>
      <xdr:spPr>
        <a:xfrm flipV="1">
          <a:off x="3225800" y="103886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155575</xdr:rowOff>
    </xdr:from>
    <xdr:to xmlns:xdr="http://schemas.openxmlformats.org/drawingml/2006/spreadsheetDrawing">
      <xdr:col>19</xdr:col>
      <xdr:colOff>184150</xdr:colOff>
      <xdr:row>61</xdr:row>
      <xdr:rowOff>86360</xdr:rowOff>
    </xdr:to>
    <xdr:sp macro="" textlink="">
      <xdr:nvSpPr>
        <xdr:cNvPr id="134" name="フローチャート: 判断 133"/>
        <xdr:cNvSpPr/>
      </xdr:nvSpPr>
      <xdr:spPr>
        <a:xfrm>
          <a:off x="4064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70485</xdr:rowOff>
    </xdr:from>
    <xdr:ext cx="736600" cy="259080"/>
    <xdr:sp macro="" textlink="">
      <xdr:nvSpPr>
        <xdr:cNvPr id="135" name="テキスト ボックス 134"/>
        <xdr:cNvSpPr txBox="1"/>
      </xdr:nvSpPr>
      <xdr:spPr>
        <a:xfrm>
          <a:off x="3733800" y="10528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97790</xdr:rowOff>
    </xdr:from>
    <xdr:to xmlns:xdr="http://schemas.openxmlformats.org/drawingml/2006/spreadsheetDrawing">
      <xdr:col>15</xdr:col>
      <xdr:colOff>82550</xdr:colOff>
      <xdr:row>60</xdr:row>
      <xdr:rowOff>121920</xdr:rowOff>
    </xdr:to>
    <xdr:cxnSp macro="">
      <xdr:nvCxnSpPr>
        <xdr:cNvPr id="136" name="直線コネクタ 135"/>
        <xdr:cNvCxnSpPr/>
      </xdr:nvCxnSpPr>
      <xdr:spPr>
        <a:xfrm>
          <a:off x="2336800" y="103847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32385</xdr:rowOff>
    </xdr:from>
    <xdr:to xmlns:xdr="http://schemas.openxmlformats.org/drawingml/2006/spreadsheetDrawing">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118745</xdr:rowOff>
    </xdr:from>
    <xdr:ext cx="762000" cy="259080"/>
    <xdr:sp macro="" textlink="">
      <xdr:nvSpPr>
        <xdr:cNvPr id="138" name="テキスト ボックス 137"/>
        <xdr:cNvSpPr txBox="1"/>
      </xdr:nvSpPr>
      <xdr:spPr>
        <a:xfrm>
          <a:off x="2844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41275</xdr:rowOff>
    </xdr:from>
    <xdr:to xmlns:xdr="http://schemas.openxmlformats.org/drawingml/2006/spreadsheetDrawing">
      <xdr:col>11</xdr:col>
      <xdr:colOff>31750</xdr:colOff>
      <xdr:row>60</xdr:row>
      <xdr:rowOff>97790</xdr:rowOff>
    </xdr:to>
    <xdr:cxnSp macro="">
      <xdr:nvCxnSpPr>
        <xdr:cNvPr id="139" name="直線コネクタ 138"/>
        <xdr:cNvCxnSpPr/>
      </xdr:nvCxnSpPr>
      <xdr:spPr>
        <a:xfrm>
          <a:off x="1447800" y="1032827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4445</xdr:rowOff>
    </xdr:from>
    <xdr:to xmlns:xdr="http://schemas.openxmlformats.org/drawingml/2006/spreadsheetDrawing">
      <xdr:col>11</xdr:col>
      <xdr:colOff>82550</xdr:colOff>
      <xdr:row>61</xdr:row>
      <xdr:rowOff>106045</xdr:rowOff>
    </xdr:to>
    <xdr:sp macro="" textlink="">
      <xdr:nvSpPr>
        <xdr:cNvPr id="140" name="フローチャート: 判断 139"/>
        <xdr:cNvSpPr/>
      </xdr:nvSpPr>
      <xdr:spPr>
        <a:xfrm>
          <a:off x="22860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90805</xdr:rowOff>
    </xdr:from>
    <xdr:ext cx="762000" cy="258445"/>
    <xdr:sp macro="" textlink="">
      <xdr:nvSpPr>
        <xdr:cNvPr id="141" name="テキスト ボックス 140"/>
        <xdr:cNvSpPr txBox="1"/>
      </xdr:nvSpPr>
      <xdr:spPr>
        <a:xfrm>
          <a:off x="1955800" y="1054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143510</xdr:rowOff>
    </xdr:from>
    <xdr:to xmlns:xdr="http://schemas.openxmlformats.org/drawingml/2006/spreadsheetDrawing">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58420</xdr:rowOff>
    </xdr:from>
    <xdr:ext cx="762000" cy="259080"/>
    <xdr:sp macro="" textlink="">
      <xdr:nvSpPr>
        <xdr:cNvPr id="143" name="テキスト ボックス 142"/>
        <xdr:cNvSpPr txBox="1"/>
      </xdr:nvSpPr>
      <xdr:spPr>
        <a:xfrm>
          <a:off x="1066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4" name="テキスト ボックス 143"/>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45" name="テキスト ボックス 144"/>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46" name="テキスト ボックス 145"/>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47" name="テキスト ボックス 146"/>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48" name="テキスト ボックス 147"/>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81915</xdr:rowOff>
    </xdr:from>
    <xdr:to xmlns:xdr="http://schemas.openxmlformats.org/drawingml/2006/spreadsheetDrawing">
      <xdr:col>23</xdr:col>
      <xdr:colOff>184150</xdr:colOff>
      <xdr:row>60</xdr:row>
      <xdr:rowOff>12065</xdr:rowOff>
    </xdr:to>
    <xdr:sp macro="" textlink="">
      <xdr:nvSpPr>
        <xdr:cNvPr id="149" name="楕円 148"/>
        <xdr:cNvSpPr/>
      </xdr:nvSpPr>
      <xdr:spPr>
        <a:xfrm>
          <a:off x="49022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98425</xdr:rowOff>
    </xdr:from>
    <xdr:ext cx="762000" cy="253365"/>
    <xdr:sp macro="" textlink="">
      <xdr:nvSpPr>
        <xdr:cNvPr id="150" name="財政構造の弾力性該当値テキスト"/>
        <xdr:cNvSpPr txBox="1"/>
      </xdr:nvSpPr>
      <xdr:spPr>
        <a:xfrm>
          <a:off x="5041900" y="100425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50800</xdr:rowOff>
    </xdr:from>
    <xdr:to xmlns:xdr="http://schemas.openxmlformats.org/drawingml/2006/spreadsheetDrawing">
      <xdr:col>19</xdr:col>
      <xdr:colOff>184150</xdr:colOff>
      <xdr:row>60</xdr:row>
      <xdr:rowOff>152400</xdr:rowOff>
    </xdr:to>
    <xdr:sp macro="" textlink="">
      <xdr:nvSpPr>
        <xdr:cNvPr id="151" name="楕円 150"/>
        <xdr:cNvSpPr/>
      </xdr:nvSpPr>
      <xdr:spPr>
        <a:xfrm>
          <a:off x="4064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162560</xdr:rowOff>
    </xdr:from>
    <xdr:ext cx="736600" cy="259080"/>
    <xdr:sp macro="" textlink="">
      <xdr:nvSpPr>
        <xdr:cNvPr id="152" name="テキスト ボックス 151"/>
        <xdr:cNvSpPr txBox="1"/>
      </xdr:nvSpPr>
      <xdr:spPr>
        <a:xfrm>
          <a:off x="3733800" y="1010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71120</xdr:rowOff>
    </xdr:from>
    <xdr:to xmlns:xdr="http://schemas.openxmlformats.org/drawingml/2006/spreadsheetDrawing">
      <xdr:col>15</xdr:col>
      <xdr:colOff>133350</xdr:colOff>
      <xdr:row>61</xdr:row>
      <xdr:rowOff>1270</xdr:rowOff>
    </xdr:to>
    <xdr:sp macro="" textlink="">
      <xdr:nvSpPr>
        <xdr:cNvPr id="153" name="楕円 152"/>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11430</xdr:rowOff>
    </xdr:from>
    <xdr:ext cx="762000" cy="259080"/>
    <xdr:sp macro="" textlink="">
      <xdr:nvSpPr>
        <xdr:cNvPr id="154" name="テキスト ボックス 153"/>
        <xdr:cNvSpPr txBox="1"/>
      </xdr:nvSpPr>
      <xdr:spPr>
        <a:xfrm>
          <a:off x="28448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46990</xdr:rowOff>
    </xdr:from>
    <xdr:to xmlns:xdr="http://schemas.openxmlformats.org/drawingml/2006/spreadsheetDrawing">
      <xdr:col>11</xdr:col>
      <xdr:colOff>82550</xdr:colOff>
      <xdr:row>60</xdr:row>
      <xdr:rowOff>148590</xdr:rowOff>
    </xdr:to>
    <xdr:sp macro="" textlink="">
      <xdr:nvSpPr>
        <xdr:cNvPr id="155" name="楕円 154"/>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158750</xdr:rowOff>
    </xdr:from>
    <xdr:ext cx="762000" cy="259080"/>
    <xdr:sp macro="" textlink="">
      <xdr:nvSpPr>
        <xdr:cNvPr id="156" name="テキスト ボックス 155"/>
        <xdr:cNvSpPr txBox="1"/>
      </xdr:nvSpPr>
      <xdr:spPr>
        <a:xfrm>
          <a:off x="19558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161925</xdr:rowOff>
    </xdr:from>
    <xdr:to xmlns:xdr="http://schemas.openxmlformats.org/drawingml/2006/spreadsheetDrawing">
      <xdr:col>7</xdr:col>
      <xdr:colOff>31750</xdr:colOff>
      <xdr:row>60</xdr:row>
      <xdr:rowOff>92075</xdr:rowOff>
    </xdr:to>
    <xdr:sp macro="" textlink="">
      <xdr:nvSpPr>
        <xdr:cNvPr id="157" name="楕円 156"/>
        <xdr:cNvSpPr/>
      </xdr:nvSpPr>
      <xdr:spPr>
        <a:xfrm>
          <a:off x="1397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102235</xdr:rowOff>
    </xdr:from>
    <xdr:ext cx="762000" cy="258445"/>
    <xdr:sp macro="" textlink="">
      <xdr:nvSpPr>
        <xdr:cNvPr id="158" name="テキスト ボックス 157"/>
        <xdr:cNvSpPr txBox="1"/>
      </xdr:nvSpPr>
      <xdr:spPr>
        <a:xfrm>
          <a:off x="10668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1" name="テキスト ボックス 160"/>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[257,420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令和２年度比では約13千円増加した。これは、人件費では、会計年度任用職員制度の平年度化及び任期付職員の処遇改善による増、物件費では、新型コロナウイルス予防接種事業の実施による増、維持補修費では除雪経費が前年度より大幅に増加したことなどが主な要因である。</a:t>
          </a:r>
          <a:endParaRPr kumimoji="1" lang="en-US" altLang="ja-JP"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rPr>
            <a:t>　また、類似団体平均を上回っているのは、ごみ処理施設や保育所・こども園などの施設運営を直営で行っており、運営に係る人件費や物件費及び施設管理に係る維持管理費等の費用が比較的多く掛かっていることが要因と考えられる。</a:t>
          </a: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2" name="テキスト ボックス 171"/>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3365"/>
    <xdr:sp macro="" textlink="">
      <xdr:nvSpPr>
        <xdr:cNvPr id="176" name="テキスト ボックス 175"/>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3365"/>
    <xdr:sp macro="" textlink="">
      <xdr:nvSpPr>
        <xdr:cNvPr id="178" name="テキスト ボックス 177"/>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156210</xdr:rowOff>
    </xdr:from>
    <xdr:to xmlns:xdr="http://schemas.openxmlformats.org/drawingml/2006/spreadsheetDrawing">
      <xdr:col>23</xdr:col>
      <xdr:colOff>133350</xdr:colOff>
      <xdr:row>89</xdr:row>
      <xdr:rowOff>6985</xdr:rowOff>
    </xdr:to>
    <xdr:cxnSp macro="">
      <xdr:nvCxnSpPr>
        <xdr:cNvPr id="187" name="直線コネクタ 186"/>
        <xdr:cNvCxnSpPr/>
      </xdr:nvCxnSpPr>
      <xdr:spPr>
        <a:xfrm flipV="1">
          <a:off x="495300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150495</xdr:rowOff>
    </xdr:from>
    <xdr:ext cx="762000" cy="259080"/>
    <xdr:sp macro="" textlink="">
      <xdr:nvSpPr>
        <xdr:cNvPr id="188" name="人件費・物件費等の状況最小値テキスト"/>
        <xdr:cNvSpPr txBox="1"/>
      </xdr:nvSpPr>
      <xdr:spPr>
        <a:xfrm>
          <a:off x="504190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xdr:rowOff>
    </xdr:from>
    <xdr:to xmlns:xdr="http://schemas.openxmlformats.org/drawingml/2006/spreadsheetDrawing">
      <xdr:col>24</xdr:col>
      <xdr:colOff>12700</xdr:colOff>
      <xdr:row>89</xdr:row>
      <xdr:rowOff>6985</xdr:rowOff>
    </xdr:to>
    <xdr:cxnSp macro="">
      <xdr:nvCxnSpPr>
        <xdr:cNvPr id="189" name="直線コネクタ 188"/>
        <xdr:cNvCxnSpPr/>
      </xdr:nvCxnSpPr>
      <xdr:spPr>
        <a:xfrm>
          <a:off x="4864100" y="1526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71120</xdr:rowOff>
    </xdr:from>
    <xdr:ext cx="762000" cy="259080"/>
    <xdr:sp macro="" textlink="">
      <xdr:nvSpPr>
        <xdr:cNvPr id="190" name="人件費・物件費等の状況最大値テキスト"/>
        <xdr:cNvSpPr txBox="1"/>
      </xdr:nvSpPr>
      <xdr:spPr>
        <a:xfrm>
          <a:off x="50419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156210</xdr:rowOff>
    </xdr:from>
    <xdr:to xmlns:xdr="http://schemas.openxmlformats.org/drawingml/2006/spreadsheetDrawing">
      <xdr:col>24</xdr:col>
      <xdr:colOff>12700</xdr:colOff>
      <xdr:row>81</xdr:row>
      <xdr:rowOff>156210</xdr:rowOff>
    </xdr:to>
    <xdr:cxnSp macro="">
      <xdr:nvCxnSpPr>
        <xdr:cNvPr id="191" name="直線コネクタ 190"/>
        <xdr:cNvCxnSpPr/>
      </xdr:nvCxnSpPr>
      <xdr:spPr>
        <a:xfrm>
          <a:off x="4864100" y="1404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60960</xdr:rowOff>
    </xdr:from>
    <xdr:to xmlns:xdr="http://schemas.openxmlformats.org/drawingml/2006/spreadsheetDrawing">
      <xdr:col>23</xdr:col>
      <xdr:colOff>133350</xdr:colOff>
      <xdr:row>83</xdr:row>
      <xdr:rowOff>87630</xdr:rowOff>
    </xdr:to>
    <xdr:cxnSp macro="">
      <xdr:nvCxnSpPr>
        <xdr:cNvPr id="192" name="直線コネクタ 191"/>
        <xdr:cNvCxnSpPr/>
      </xdr:nvCxnSpPr>
      <xdr:spPr>
        <a:xfrm>
          <a:off x="4114800" y="142913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123190</xdr:rowOff>
    </xdr:from>
    <xdr:ext cx="762000" cy="253365"/>
    <xdr:sp macro="" textlink="">
      <xdr:nvSpPr>
        <xdr:cNvPr id="193" name="人件費・物件費等の状況平均値テキスト"/>
        <xdr:cNvSpPr txBox="1"/>
      </xdr:nvSpPr>
      <xdr:spPr>
        <a:xfrm>
          <a:off x="5041900" y="140106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106680</xdr:rowOff>
    </xdr:from>
    <xdr:to xmlns:xdr="http://schemas.openxmlformats.org/drawingml/2006/spreadsheetDrawing">
      <xdr:col>23</xdr:col>
      <xdr:colOff>184150</xdr:colOff>
      <xdr:row>83</xdr:row>
      <xdr:rowOff>36830</xdr:rowOff>
    </xdr:to>
    <xdr:sp macro="" textlink="">
      <xdr:nvSpPr>
        <xdr:cNvPr id="194" name="フローチャート: 判断 193"/>
        <xdr:cNvSpPr/>
      </xdr:nvSpPr>
      <xdr:spPr>
        <a:xfrm>
          <a:off x="49022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14605</xdr:rowOff>
    </xdr:from>
    <xdr:to xmlns:xdr="http://schemas.openxmlformats.org/drawingml/2006/spreadsheetDrawing">
      <xdr:col>19</xdr:col>
      <xdr:colOff>133350</xdr:colOff>
      <xdr:row>83</xdr:row>
      <xdr:rowOff>60960</xdr:rowOff>
    </xdr:to>
    <xdr:cxnSp macro="">
      <xdr:nvCxnSpPr>
        <xdr:cNvPr id="195" name="直線コネクタ 194"/>
        <xdr:cNvCxnSpPr/>
      </xdr:nvCxnSpPr>
      <xdr:spPr>
        <a:xfrm>
          <a:off x="3225800" y="142449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83185</xdr:rowOff>
    </xdr:from>
    <xdr:to xmlns:xdr="http://schemas.openxmlformats.org/drawingml/2006/spreadsheetDrawing">
      <xdr:col>19</xdr:col>
      <xdr:colOff>184150</xdr:colOff>
      <xdr:row>83</xdr:row>
      <xdr:rowOff>13335</xdr:rowOff>
    </xdr:to>
    <xdr:sp macro="" textlink="">
      <xdr:nvSpPr>
        <xdr:cNvPr id="196" name="フローチャート: 判断 195"/>
        <xdr:cNvSpPr/>
      </xdr:nvSpPr>
      <xdr:spPr>
        <a:xfrm>
          <a:off x="406400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23495</xdr:rowOff>
    </xdr:from>
    <xdr:ext cx="736600" cy="259080"/>
    <xdr:sp macro="" textlink="">
      <xdr:nvSpPr>
        <xdr:cNvPr id="197" name="テキスト ボックス 196"/>
        <xdr:cNvSpPr txBox="1"/>
      </xdr:nvSpPr>
      <xdr:spPr>
        <a:xfrm>
          <a:off x="3733800" y="13910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1905</xdr:rowOff>
    </xdr:from>
    <xdr:to xmlns:xdr="http://schemas.openxmlformats.org/drawingml/2006/spreadsheetDrawing">
      <xdr:col>15</xdr:col>
      <xdr:colOff>82550</xdr:colOff>
      <xdr:row>83</xdr:row>
      <xdr:rowOff>14605</xdr:rowOff>
    </xdr:to>
    <xdr:cxnSp macro="">
      <xdr:nvCxnSpPr>
        <xdr:cNvPr id="198" name="直線コネクタ 197"/>
        <xdr:cNvCxnSpPr/>
      </xdr:nvCxnSpPr>
      <xdr:spPr>
        <a:xfrm>
          <a:off x="2336800" y="142322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50165</xdr:rowOff>
    </xdr:from>
    <xdr:to xmlns:xdr="http://schemas.openxmlformats.org/drawingml/2006/spreadsheetDrawing">
      <xdr:col>15</xdr:col>
      <xdr:colOff>133350</xdr:colOff>
      <xdr:row>82</xdr:row>
      <xdr:rowOff>151765</xdr:rowOff>
    </xdr:to>
    <xdr:sp macro="" textlink="">
      <xdr:nvSpPr>
        <xdr:cNvPr id="199" name="フローチャート: 判断 198"/>
        <xdr:cNvSpPr/>
      </xdr:nvSpPr>
      <xdr:spPr>
        <a:xfrm>
          <a:off x="3175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161925</xdr:rowOff>
    </xdr:from>
    <xdr:ext cx="762000" cy="259080"/>
    <xdr:sp macro="" textlink="">
      <xdr:nvSpPr>
        <xdr:cNvPr id="200" name="テキスト ボックス 199"/>
        <xdr:cNvSpPr txBox="1"/>
      </xdr:nvSpPr>
      <xdr:spPr>
        <a:xfrm>
          <a:off x="28448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167005</xdr:rowOff>
    </xdr:from>
    <xdr:to xmlns:xdr="http://schemas.openxmlformats.org/drawingml/2006/spreadsheetDrawing">
      <xdr:col>11</xdr:col>
      <xdr:colOff>31750</xdr:colOff>
      <xdr:row>83</xdr:row>
      <xdr:rowOff>1905</xdr:rowOff>
    </xdr:to>
    <xdr:cxnSp macro="">
      <xdr:nvCxnSpPr>
        <xdr:cNvPr id="201" name="直線コネクタ 200"/>
        <xdr:cNvCxnSpPr/>
      </xdr:nvCxnSpPr>
      <xdr:spPr>
        <a:xfrm>
          <a:off x="1447800" y="142259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37465</xdr:rowOff>
    </xdr:from>
    <xdr:to xmlns:xdr="http://schemas.openxmlformats.org/drawingml/2006/spreadsheetDrawing">
      <xdr:col>11</xdr:col>
      <xdr:colOff>82550</xdr:colOff>
      <xdr:row>82</xdr:row>
      <xdr:rowOff>139065</xdr:rowOff>
    </xdr:to>
    <xdr:sp macro="" textlink="">
      <xdr:nvSpPr>
        <xdr:cNvPr id="202" name="フローチャート: 判断 201"/>
        <xdr:cNvSpPr/>
      </xdr:nvSpPr>
      <xdr:spPr>
        <a:xfrm>
          <a:off x="22860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149225</xdr:rowOff>
    </xdr:from>
    <xdr:ext cx="762000" cy="259080"/>
    <xdr:sp macro="" textlink="">
      <xdr:nvSpPr>
        <xdr:cNvPr id="203" name="テキスト ボックス 202"/>
        <xdr:cNvSpPr txBox="1"/>
      </xdr:nvSpPr>
      <xdr:spPr>
        <a:xfrm>
          <a:off x="1955800" y="1386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29210</xdr:rowOff>
    </xdr:from>
    <xdr:to xmlns:xdr="http://schemas.openxmlformats.org/drawingml/2006/spreadsheetDrawing">
      <xdr:col>7</xdr:col>
      <xdr:colOff>31750</xdr:colOff>
      <xdr:row>82</xdr:row>
      <xdr:rowOff>130810</xdr:rowOff>
    </xdr:to>
    <xdr:sp macro="" textlink="">
      <xdr:nvSpPr>
        <xdr:cNvPr id="204" name="フローチャート: 判断 203"/>
        <xdr:cNvSpPr/>
      </xdr:nvSpPr>
      <xdr:spPr>
        <a:xfrm>
          <a:off x="13970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140970</xdr:rowOff>
    </xdr:from>
    <xdr:ext cx="762000" cy="259080"/>
    <xdr:sp macro="" textlink="">
      <xdr:nvSpPr>
        <xdr:cNvPr id="205" name="テキスト ボックス 204"/>
        <xdr:cNvSpPr txBox="1"/>
      </xdr:nvSpPr>
      <xdr:spPr>
        <a:xfrm>
          <a:off x="10668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6" name="テキスト ボックス 205"/>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8" name="テキスト ボックス 207"/>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36830</xdr:rowOff>
    </xdr:from>
    <xdr:to xmlns:xdr="http://schemas.openxmlformats.org/drawingml/2006/spreadsheetDrawing">
      <xdr:col>23</xdr:col>
      <xdr:colOff>184150</xdr:colOff>
      <xdr:row>83</xdr:row>
      <xdr:rowOff>138430</xdr:rowOff>
    </xdr:to>
    <xdr:sp macro="" textlink="">
      <xdr:nvSpPr>
        <xdr:cNvPr id="211" name="楕円 210"/>
        <xdr:cNvSpPr/>
      </xdr:nvSpPr>
      <xdr:spPr>
        <a:xfrm>
          <a:off x="49022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9525</xdr:rowOff>
    </xdr:from>
    <xdr:ext cx="762000" cy="253365"/>
    <xdr:sp macro="" textlink="">
      <xdr:nvSpPr>
        <xdr:cNvPr id="212" name="人件費・物件費等の状況該当値テキスト"/>
        <xdr:cNvSpPr txBox="1"/>
      </xdr:nvSpPr>
      <xdr:spPr>
        <a:xfrm>
          <a:off x="5041900" y="142398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10160</xdr:rowOff>
    </xdr:from>
    <xdr:to xmlns:xdr="http://schemas.openxmlformats.org/drawingml/2006/spreadsheetDrawing">
      <xdr:col>19</xdr:col>
      <xdr:colOff>184150</xdr:colOff>
      <xdr:row>83</xdr:row>
      <xdr:rowOff>111760</xdr:rowOff>
    </xdr:to>
    <xdr:sp macro="" textlink="">
      <xdr:nvSpPr>
        <xdr:cNvPr id="213" name="楕円 212"/>
        <xdr:cNvSpPr/>
      </xdr:nvSpPr>
      <xdr:spPr>
        <a:xfrm>
          <a:off x="40640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96520</xdr:rowOff>
    </xdr:from>
    <xdr:ext cx="736600" cy="259080"/>
    <xdr:sp macro="" textlink="">
      <xdr:nvSpPr>
        <xdr:cNvPr id="214" name="テキスト ボックス 213"/>
        <xdr:cNvSpPr txBox="1"/>
      </xdr:nvSpPr>
      <xdr:spPr>
        <a:xfrm>
          <a:off x="3733800" y="14326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135255</xdr:rowOff>
    </xdr:from>
    <xdr:to xmlns:xdr="http://schemas.openxmlformats.org/drawingml/2006/spreadsheetDrawing">
      <xdr:col>15</xdr:col>
      <xdr:colOff>133350</xdr:colOff>
      <xdr:row>83</xdr:row>
      <xdr:rowOff>65405</xdr:rowOff>
    </xdr:to>
    <xdr:sp macro="" textlink="">
      <xdr:nvSpPr>
        <xdr:cNvPr id="215" name="楕円 214"/>
        <xdr:cNvSpPr/>
      </xdr:nvSpPr>
      <xdr:spPr>
        <a:xfrm>
          <a:off x="3175000" y="141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50165</xdr:rowOff>
    </xdr:from>
    <xdr:ext cx="762000" cy="259080"/>
    <xdr:sp macro="" textlink="">
      <xdr:nvSpPr>
        <xdr:cNvPr id="216" name="テキスト ボックス 215"/>
        <xdr:cNvSpPr txBox="1"/>
      </xdr:nvSpPr>
      <xdr:spPr>
        <a:xfrm>
          <a:off x="2844800" y="14280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122555</xdr:rowOff>
    </xdr:from>
    <xdr:to xmlns:xdr="http://schemas.openxmlformats.org/drawingml/2006/spreadsheetDrawing">
      <xdr:col>11</xdr:col>
      <xdr:colOff>82550</xdr:colOff>
      <xdr:row>83</xdr:row>
      <xdr:rowOff>52705</xdr:rowOff>
    </xdr:to>
    <xdr:sp macro="" textlink="">
      <xdr:nvSpPr>
        <xdr:cNvPr id="217" name="楕円 216"/>
        <xdr:cNvSpPr/>
      </xdr:nvSpPr>
      <xdr:spPr>
        <a:xfrm>
          <a:off x="22860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37465</xdr:rowOff>
    </xdr:from>
    <xdr:ext cx="762000" cy="259080"/>
    <xdr:sp macro="" textlink="">
      <xdr:nvSpPr>
        <xdr:cNvPr id="218" name="テキスト ボックス 217"/>
        <xdr:cNvSpPr txBox="1"/>
      </xdr:nvSpPr>
      <xdr:spPr>
        <a:xfrm>
          <a:off x="1955800" y="14267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116205</xdr:rowOff>
    </xdr:from>
    <xdr:to xmlns:xdr="http://schemas.openxmlformats.org/drawingml/2006/spreadsheetDrawing">
      <xdr:col>7</xdr:col>
      <xdr:colOff>31750</xdr:colOff>
      <xdr:row>83</xdr:row>
      <xdr:rowOff>46355</xdr:rowOff>
    </xdr:to>
    <xdr:sp macro="" textlink="">
      <xdr:nvSpPr>
        <xdr:cNvPr id="219" name="楕円 218"/>
        <xdr:cNvSpPr/>
      </xdr:nvSpPr>
      <xdr:spPr>
        <a:xfrm>
          <a:off x="139700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31115</xdr:rowOff>
    </xdr:from>
    <xdr:ext cx="762000" cy="253365"/>
    <xdr:sp macro="" textlink="">
      <xdr:nvSpPr>
        <xdr:cNvPr id="220" name="テキスト ボックス 219"/>
        <xdr:cNvSpPr txBox="1"/>
      </xdr:nvSpPr>
      <xdr:spPr>
        <a:xfrm>
          <a:off x="1066800" y="142614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2" name="テキスト ボックス 221"/>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23" name="テキスト ボックス 222"/>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tx1"/>
              </a:solidFill>
              <a:latin typeface="ＭＳ Ｐゴシック"/>
              <a:ea typeface="ＭＳ Ｐゴシック"/>
            </a:rPr>
            <a:t>　類似団体平均と比較して</a:t>
          </a:r>
          <a:r>
            <a:rPr kumimoji="1" lang="en-US" altLang="ja-JP" sz="1300" baseline="0">
              <a:solidFill>
                <a:schemeClr val="tx1"/>
              </a:solidFill>
              <a:latin typeface="ＭＳ Ｐゴシック"/>
              <a:ea typeface="ＭＳ Ｐゴシック"/>
            </a:rPr>
            <a:t>0.6</a:t>
          </a:r>
          <a:r>
            <a:rPr kumimoji="1" lang="ja-JP" altLang="en-US" sz="1300" baseline="0">
              <a:solidFill>
                <a:schemeClr val="tx1"/>
              </a:solidFill>
              <a:latin typeface="ＭＳ Ｐゴシック"/>
              <a:ea typeface="ＭＳ Ｐゴシック"/>
            </a:rPr>
            <a:t>ポイント上回っているものの、全国市平均を0.7ポイント下回っている。</a:t>
          </a:r>
          <a:endParaRPr kumimoji="1" lang="en-US" altLang="ja-JP" sz="1300" baseline="0">
            <a:solidFill>
              <a:schemeClr val="tx1"/>
            </a:solidFill>
            <a:latin typeface="ＭＳ Ｐゴシック"/>
            <a:ea typeface="ＭＳ Ｐゴシック"/>
          </a:endParaRPr>
        </a:p>
        <a:p>
          <a:r>
            <a:rPr kumimoji="1" lang="ja-JP" altLang="en-US" sz="1300" baseline="0">
              <a:solidFill>
                <a:schemeClr val="tx1"/>
              </a:solidFill>
              <a:latin typeface="ＭＳ Ｐゴシック"/>
              <a:ea typeface="ＭＳ Ｐゴシック"/>
            </a:rPr>
            <a:t>　今後も、「定員適正化計画」に基づき、職員の年齢構成の是正を図りながら、給与の適正化に努める。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5" name="テキスト ボックス 234"/>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6" name="直線コネクタ 235"/>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3365"/>
    <xdr:sp macro="" textlink="">
      <xdr:nvSpPr>
        <xdr:cNvPr id="237" name="テキスト ボックス 236"/>
        <xdr:cNvSpPr txBox="1"/>
      </xdr:nvSpPr>
      <xdr:spPr>
        <a:xfrm>
          <a:off x="1206500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8" name="直線コネクタ 237"/>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3365"/>
    <xdr:sp macro="" textlink="">
      <xdr:nvSpPr>
        <xdr:cNvPr id="239" name="テキスト ボックス 238"/>
        <xdr:cNvSpPr txBox="1"/>
      </xdr:nvSpPr>
      <xdr:spPr>
        <a:xfrm>
          <a:off x="1206500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1" name="テキスト ボックス 24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2" name="直線コネクタ 241"/>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3" name="テキスト ボックス 242"/>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4" name="直線コネクタ 243"/>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5" name="テキスト ボックス 244"/>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47" name="テキスト ボックス 246"/>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150495</xdr:rowOff>
    </xdr:to>
    <xdr:cxnSp macro="">
      <xdr:nvCxnSpPr>
        <xdr:cNvPr id="249" name="直線コネクタ 248"/>
        <xdr:cNvCxnSpPr/>
      </xdr:nvCxnSpPr>
      <xdr:spPr>
        <a:xfrm flipV="1">
          <a:off x="1701800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3365"/>
    <xdr:sp macro="" textlink="">
      <xdr:nvSpPr>
        <xdr:cNvPr id="250" name="給与水準   （国との比較）最小値テキスト"/>
        <xdr:cNvSpPr txBox="1"/>
      </xdr:nvSpPr>
      <xdr:spPr>
        <a:xfrm>
          <a:off x="17106900" y="153816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1" name="直線コネクタ 250"/>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2000" cy="253365"/>
    <xdr:sp macro="" textlink="">
      <xdr:nvSpPr>
        <xdr:cNvPr id="252" name="給与水準   （国との比較）最大値テキスト"/>
        <xdr:cNvSpPr txBox="1"/>
      </xdr:nvSpPr>
      <xdr:spPr>
        <a:xfrm>
          <a:off x="17106900" y="13450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3" name="直線コネクタ 252"/>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141605</xdr:rowOff>
    </xdr:from>
    <xdr:to xmlns:xdr="http://schemas.openxmlformats.org/drawingml/2006/spreadsheetDrawing">
      <xdr:col>81</xdr:col>
      <xdr:colOff>44450</xdr:colOff>
      <xdr:row>86</xdr:row>
      <xdr:rowOff>141605</xdr:rowOff>
    </xdr:to>
    <xdr:cxnSp macro="">
      <xdr:nvCxnSpPr>
        <xdr:cNvPr id="254" name="直線コネクタ 253"/>
        <xdr:cNvCxnSpPr/>
      </xdr:nvCxnSpPr>
      <xdr:spPr>
        <a:xfrm>
          <a:off x="16179800" y="148863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27305</xdr:rowOff>
    </xdr:from>
    <xdr:ext cx="762000" cy="259080"/>
    <xdr:sp macro="" textlink="">
      <xdr:nvSpPr>
        <xdr:cNvPr id="255" name="給与水準   （国との比較）平均値テキスト"/>
        <xdr:cNvSpPr txBox="1"/>
      </xdr:nvSpPr>
      <xdr:spPr>
        <a:xfrm>
          <a:off x="17106900" y="14600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10795</xdr:rowOff>
    </xdr:from>
    <xdr:to xmlns:xdr="http://schemas.openxmlformats.org/drawingml/2006/spreadsheetDrawing">
      <xdr:col>81</xdr:col>
      <xdr:colOff>95250</xdr:colOff>
      <xdr:row>86</xdr:row>
      <xdr:rowOff>112395</xdr:rowOff>
    </xdr:to>
    <xdr:sp macro="" textlink="">
      <xdr:nvSpPr>
        <xdr:cNvPr id="256" name="フローチャート: 判断 255"/>
        <xdr:cNvSpPr/>
      </xdr:nvSpPr>
      <xdr:spPr>
        <a:xfrm>
          <a:off x="169672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128270</xdr:rowOff>
    </xdr:from>
    <xdr:to xmlns:xdr="http://schemas.openxmlformats.org/drawingml/2006/spreadsheetDrawing">
      <xdr:col>77</xdr:col>
      <xdr:colOff>44450</xdr:colOff>
      <xdr:row>86</xdr:row>
      <xdr:rowOff>141605</xdr:rowOff>
    </xdr:to>
    <xdr:cxnSp macro="">
      <xdr:nvCxnSpPr>
        <xdr:cNvPr id="257" name="直線コネクタ 256"/>
        <xdr:cNvCxnSpPr/>
      </xdr:nvCxnSpPr>
      <xdr:spPr>
        <a:xfrm>
          <a:off x="15290800" y="148729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58" name="フローチャート: 判断 257"/>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135890</xdr:rowOff>
    </xdr:from>
    <xdr:ext cx="736600" cy="259080"/>
    <xdr:sp macro="" textlink="">
      <xdr:nvSpPr>
        <xdr:cNvPr id="259" name="テキスト ボックス 258"/>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114935</xdr:rowOff>
    </xdr:from>
    <xdr:to xmlns:xdr="http://schemas.openxmlformats.org/drawingml/2006/spreadsheetDrawing">
      <xdr:col>72</xdr:col>
      <xdr:colOff>203200</xdr:colOff>
      <xdr:row>86</xdr:row>
      <xdr:rowOff>128270</xdr:rowOff>
    </xdr:to>
    <xdr:cxnSp macro="">
      <xdr:nvCxnSpPr>
        <xdr:cNvPr id="260" name="直線コネクタ 259"/>
        <xdr:cNvCxnSpPr/>
      </xdr:nvCxnSpPr>
      <xdr:spPr>
        <a:xfrm>
          <a:off x="14401800" y="14859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1" name="フローチャート: 判断 260"/>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149225</xdr:rowOff>
    </xdr:from>
    <xdr:ext cx="762000" cy="259080"/>
    <xdr:sp macro="" textlink="">
      <xdr:nvSpPr>
        <xdr:cNvPr id="262" name="テキスト ボックス 261"/>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114935</xdr:rowOff>
    </xdr:from>
    <xdr:to xmlns:xdr="http://schemas.openxmlformats.org/drawingml/2006/spreadsheetDrawing">
      <xdr:col>68</xdr:col>
      <xdr:colOff>152400</xdr:colOff>
      <xdr:row>87</xdr:row>
      <xdr:rowOff>64135</xdr:rowOff>
    </xdr:to>
    <xdr:cxnSp macro="">
      <xdr:nvCxnSpPr>
        <xdr:cNvPr id="263" name="直線コネクタ 262"/>
        <xdr:cNvCxnSpPr/>
      </xdr:nvCxnSpPr>
      <xdr:spPr>
        <a:xfrm flipV="1">
          <a:off x="13512800" y="1485963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203200</xdr:colOff>
      <xdr:row>86</xdr:row>
      <xdr:rowOff>125730</xdr:rowOff>
    </xdr:to>
    <xdr:sp macro="" textlink="">
      <xdr:nvSpPr>
        <xdr:cNvPr id="264" name="フローチャート: 判断 263"/>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135890</xdr:rowOff>
    </xdr:from>
    <xdr:ext cx="762000" cy="259080"/>
    <xdr:sp macro="" textlink="">
      <xdr:nvSpPr>
        <xdr:cNvPr id="265" name="テキスト ボックス 264"/>
        <xdr:cNvSpPr txBox="1"/>
      </xdr:nvSpPr>
      <xdr:spPr>
        <a:xfrm>
          <a:off x="14020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66" name="フローチャート: 判断 265"/>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149225</xdr:rowOff>
    </xdr:from>
    <xdr:ext cx="762000" cy="259080"/>
    <xdr:sp macro="" textlink="">
      <xdr:nvSpPr>
        <xdr:cNvPr id="267" name="テキスト ボックス 266"/>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8" name="テキスト ボックス 267"/>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9" name="テキスト ボックス 268"/>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0" name="テキスト ボックス 269"/>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2" name="テキスト ボックス 271"/>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90805</xdr:rowOff>
    </xdr:from>
    <xdr:to xmlns:xdr="http://schemas.openxmlformats.org/drawingml/2006/spreadsheetDrawing">
      <xdr:col>81</xdr:col>
      <xdr:colOff>95250</xdr:colOff>
      <xdr:row>87</xdr:row>
      <xdr:rowOff>20955</xdr:rowOff>
    </xdr:to>
    <xdr:sp macro="" textlink="">
      <xdr:nvSpPr>
        <xdr:cNvPr id="273" name="楕円 272"/>
        <xdr:cNvSpPr/>
      </xdr:nvSpPr>
      <xdr:spPr>
        <a:xfrm>
          <a:off x="169672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63500</xdr:rowOff>
    </xdr:from>
    <xdr:ext cx="762000" cy="253365"/>
    <xdr:sp macro="" textlink="">
      <xdr:nvSpPr>
        <xdr:cNvPr id="274" name="給与水準   （国との比較）該当値テキスト"/>
        <xdr:cNvSpPr txBox="1"/>
      </xdr:nvSpPr>
      <xdr:spPr>
        <a:xfrm>
          <a:off x="17106900" y="14808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90805</xdr:rowOff>
    </xdr:from>
    <xdr:to xmlns:xdr="http://schemas.openxmlformats.org/drawingml/2006/spreadsheetDrawing">
      <xdr:col>77</xdr:col>
      <xdr:colOff>95250</xdr:colOff>
      <xdr:row>87</xdr:row>
      <xdr:rowOff>20955</xdr:rowOff>
    </xdr:to>
    <xdr:sp macro="" textlink="">
      <xdr:nvSpPr>
        <xdr:cNvPr id="275" name="楕円 274"/>
        <xdr:cNvSpPr/>
      </xdr:nvSpPr>
      <xdr:spPr>
        <a:xfrm>
          <a:off x="16129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6350</xdr:rowOff>
    </xdr:from>
    <xdr:ext cx="736600" cy="253365"/>
    <xdr:sp macro="" textlink="">
      <xdr:nvSpPr>
        <xdr:cNvPr id="276" name="テキスト ボックス 275"/>
        <xdr:cNvSpPr txBox="1"/>
      </xdr:nvSpPr>
      <xdr:spPr>
        <a:xfrm>
          <a:off x="15798800" y="149225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77470</xdr:rowOff>
    </xdr:from>
    <xdr:to xmlns:xdr="http://schemas.openxmlformats.org/drawingml/2006/spreadsheetDrawing">
      <xdr:col>73</xdr:col>
      <xdr:colOff>44450</xdr:colOff>
      <xdr:row>87</xdr:row>
      <xdr:rowOff>7620</xdr:rowOff>
    </xdr:to>
    <xdr:sp macro="" textlink="">
      <xdr:nvSpPr>
        <xdr:cNvPr id="277" name="楕円 276"/>
        <xdr:cNvSpPr/>
      </xdr:nvSpPr>
      <xdr:spPr>
        <a:xfrm>
          <a:off x="15240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163830</xdr:rowOff>
    </xdr:from>
    <xdr:ext cx="762000" cy="259080"/>
    <xdr:sp macro="" textlink="">
      <xdr:nvSpPr>
        <xdr:cNvPr id="278" name="テキスト ボックス 277"/>
        <xdr:cNvSpPr txBox="1"/>
      </xdr:nvSpPr>
      <xdr:spPr>
        <a:xfrm>
          <a:off x="14909800" y="149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64135</xdr:rowOff>
    </xdr:from>
    <xdr:to xmlns:xdr="http://schemas.openxmlformats.org/drawingml/2006/spreadsheetDrawing">
      <xdr:col>68</xdr:col>
      <xdr:colOff>203200</xdr:colOff>
      <xdr:row>86</xdr:row>
      <xdr:rowOff>166370</xdr:rowOff>
    </xdr:to>
    <xdr:sp macro="" textlink="">
      <xdr:nvSpPr>
        <xdr:cNvPr id="279" name="楕円 278"/>
        <xdr:cNvSpPr/>
      </xdr:nvSpPr>
      <xdr:spPr>
        <a:xfrm>
          <a:off x="14351000" y="14808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150495</xdr:rowOff>
    </xdr:from>
    <xdr:ext cx="762000" cy="259080"/>
    <xdr:sp macro="" textlink="">
      <xdr:nvSpPr>
        <xdr:cNvPr id="280" name="テキスト ボックス 279"/>
        <xdr:cNvSpPr txBox="1"/>
      </xdr:nvSpPr>
      <xdr:spPr>
        <a:xfrm>
          <a:off x="14020800" y="1489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13335</xdr:rowOff>
    </xdr:from>
    <xdr:to xmlns:xdr="http://schemas.openxmlformats.org/drawingml/2006/spreadsheetDrawing">
      <xdr:col>64</xdr:col>
      <xdr:colOff>152400</xdr:colOff>
      <xdr:row>87</xdr:row>
      <xdr:rowOff>114935</xdr:rowOff>
    </xdr:to>
    <xdr:sp macro="" textlink="">
      <xdr:nvSpPr>
        <xdr:cNvPr id="281" name="楕円 280"/>
        <xdr:cNvSpPr/>
      </xdr:nvSpPr>
      <xdr:spPr>
        <a:xfrm>
          <a:off x="13462000" y="149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99695</xdr:rowOff>
    </xdr:from>
    <xdr:ext cx="762000" cy="253365"/>
    <xdr:sp macro="" textlink="">
      <xdr:nvSpPr>
        <xdr:cNvPr id="282" name="テキスト ボックス 281"/>
        <xdr:cNvSpPr txBox="1"/>
      </xdr:nvSpPr>
      <xdr:spPr>
        <a:xfrm>
          <a:off x="13131800" y="15015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4" name="テキスト ボックス 283"/>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85" name="テキスト ボックス 284"/>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９町村の合併による広大な面積や点在する集落などの地形的な要因に加え、ごみ処理施設や保育所・こども園などの施設運営を直営で行っていることから、類似団体平均を</a:t>
          </a:r>
          <a:r>
            <a:rPr kumimoji="1" lang="en-US" altLang="ja-JP" sz="1300">
              <a:solidFill>
                <a:schemeClr val="tx1"/>
              </a:solidFill>
              <a:latin typeface="ＭＳ Ｐゴシック"/>
              <a:ea typeface="ＭＳ Ｐゴシック"/>
            </a:rPr>
            <a:t>3.59</a:t>
          </a:r>
          <a:r>
            <a:rPr kumimoji="1" lang="ja-JP" altLang="en-US" sz="1300">
              <a:solidFill>
                <a:schemeClr val="tx1"/>
              </a:solidFill>
              <a:latin typeface="ＭＳ Ｐゴシック"/>
              <a:ea typeface="ＭＳ Ｐゴシック"/>
            </a:rPr>
            <a:t>人上回っている。</a:t>
          </a:r>
        </a:p>
        <a:p>
          <a:r>
            <a:rPr kumimoji="1" lang="ja-JP" altLang="en-US" sz="1300">
              <a:solidFill>
                <a:schemeClr val="tx1"/>
              </a:solidFill>
              <a:latin typeface="ＭＳ Ｐゴシック"/>
              <a:ea typeface="ＭＳ Ｐゴシック"/>
            </a:rPr>
            <a:t>　合併以降、「真庭市定員適正化計画」に基づき定員管理を行ってきたが、職員数の削減にも限界が来ており、今後は職員の年齢構成の是正等を図りながら、持続可能な行政サービスを行えるよう最適化を図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6" name="テキスト ボックス 295"/>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298" name="テキスト ボックス 297"/>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9" name="直線コネクタ 29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0" name="テキスト ボックス 299"/>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1" name="直線コネクタ 30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2" name="テキスト ボックス 301"/>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3" name="直線コネクタ 30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4" name="テキスト ボックス 303"/>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5" name="直線コネクタ 30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6" name="テキスト ボックス 305"/>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7" name="直線コネクタ 30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3365"/>
    <xdr:sp macro="" textlink="">
      <xdr:nvSpPr>
        <xdr:cNvPr id="308" name="テキスト ボックス 307"/>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9" name="直線コネクタ 30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3365"/>
    <xdr:sp macro="" textlink="">
      <xdr:nvSpPr>
        <xdr:cNvPr id="310" name="テキスト ボックス 309"/>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15240</xdr:rowOff>
    </xdr:from>
    <xdr:to xmlns:xdr="http://schemas.openxmlformats.org/drawingml/2006/spreadsheetDrawing">
      <xdr:col>81</xdr:col>
      <xdr:colOff>44450</xdr:colOff>
      <xdr:row>67</xdr:row>
      <xdr:rowOff>4445</xdr:rowOff>
    </xdr:to>
    <xdr:cxnSp macro="">
      <xdr:nvCxnSpPr>
        <xdr:cNvPr id="314" name="直線コネクタ 313"/>
        <xdr:cNvCxnSpPr/>
      </xdr:nvCxnSpPr>
      <xdr:spPr>
        <a:xfrm flipV="1">
          <a:off x="1701800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147955</xdr:rowOff>
    </xdr:from>
    <xdr:ext cx="762000" cy="258445"/>
    <xdr:sp macro="" textlink="">
      <xdr:nvSpPr>
        <xdr:cNvPr id="315" name="定員管理の状況最小値テキスト"/>
        <xdr:cNvSpPr txBox="1"/>
      </xdr:nvSpPr>
      <xdr:spPr>
        <a:xfrm>
          <a:off x="17106900" y="1146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4445</xdr:rowOff>
    </xdr:from>
    <xdr:to xmlns:xdr="http://schemas.openxmlformats.org/drawingml/2006/spreadsheetDrawing">
      <xdr:col>81</xdr:col>
      <xdr:colOff>133350</xdr:colOff>
      <xdr:row>67</xdr:row>
      <xdr:rowOff>4445</xdr:rowOff>
    </xdr:to>
    <xdr:cxnSp macro="">
      <xdr:nvCxnSpPr>
        <xdr:cNvPr id="316" name="直線コネクタ 315"/>
        <xdr:cNvCxnSpPr/>
      </xdr:nvCxnSpPr>
      <xdr:spPr>
        <a:xfrm>
          <a:off x="16929100" y="1149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102235</xdr:rowOff>
    </xdr:from>
    <xdr:ext cx="762000" cy="258445"/>
    <xdr:sp macro="" textlink="">
      <xdr:nvSpPr>
        <xdr:cNvPr id="317" name="定員管理の状況最大値テキスト"/>
        <xdr:cNvSpPr txBox="1"/>
      </xdr:nvSpPr>
      <xdr:spPr>
        <a:xfrm>
          <a:off x="17106900" y="970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15240</xdr:rowOff>
    </xdr:from>
    <xdr:to xmlns:xdr="http://schemas.openxmlformats.org/drawingml/2006/spreadsheetDrawing">
      <xdr:col>81</xdr:col>
      <xdr:colOff>133350</xdr:colOff>
      <xdr:row>58</xdr:row>
      <xdr:rowOff>15240</xdr:rowOff>
    </xdr:to>
    <xdr:cxnSp macro="">
      <xdr:nvCxnSpPr>
        <xdr:cNvPr id="318" name="直線コネクタ 317"/>
        <xdr:cNvCxnSpPr/>
      </xdr:nvCxnSpPr>
      <xdr:spPr>
        <a:xfrm>
          <a:off x="169291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41910</xdr:rowOff>
    </xdr:from>
    <xdr:to xmlns:xdr="http://schemas.openxmlformats.org/drawingml/2006/spreadsheetDrawing">
      <xdr:col>81</xdr:col>
      <xdr:colOff>44450</xdr:colOff>
      <xdr:row>63</xdr:row>
      <xdr:rowOff>73025</xdr:rowOff>
    </xdr:to>
    <xdr:cxnSp macro="">
      <xdr:nvCxnSpPr>
        <xdr:cNvPr id="319" name="直線コネクタ 318"/>
        <xdr:cNvCxnSpPr/>
      </xdr:nvCxnSpPr>
      <xdr:spPr>
        <a:xfrm>
          <a:off x="16179800" y="1084326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140335</xdr:rowOff>
    </xdr:from>
    <xdr:ext cx="762000" cy="259080"/>
    <xdr:sp macro="" textlink="">
      <xdr:nvSpPr>
        <xdr:cNvPr id="320" name="定員管理の状況平均値テキスト"/>
        <xdr:cNvSpPr txBox="1"/>
      </xdr:nvSpPr>
      <xdr:spPr>
        <a:xfrm>
          <a:off x="17106900" y="10255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123825</xdr:rowOff>
    </xdr:from>
    <xdr:to xmlns:xdr="http://schemas.openxmlformats.org/drawingml/2006/spreadsheetDrawing">
      <xdr:col>81</xdr:col>
      <xdr:colOff>95250</xdr:colOff>
      <xdr:row>61</xdr:row>
      <xdr:rowOff>53975</xdr:rowOff>
    </xdr:to>
    <xdr:sp macro="" textlink="">
      <xdr:nvSpPr>
        <xdr:cNvPr id="321" name="フローチャート: 判断 320"/>
        <xdr:cNvSpPr/>
      </xdr:nvSpPr>
      <xdr:spPr>
        <a:xfrm>
          <a:off x="169672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41910</xdr:rowOff>
    </xdr:from>
    <xdr:to xmlns:xdr="http://schemas.openxmlformats.org/drawingml/2006/spreadsheetDrawing">
      <xdr:col>77</xdr:col>
      <xdr:colOff>44450</xdr:colOff>
      <xdr:row>63</xdr:row>
      <xdr:rowOff>64770</xdr:rowOff>
    </xdr:to>
    <xdr:cxnSp macro="">
      <xdr:nvCxnSpPr>
        <xdr:cNvPr id="322" name="直線コネクタ 321"/>
        <xdr:cNvCxnSpPr/>
      </xdr:nvCxnSpPr>
      <xdr:spPr>
        <a:xfrm flipV="1">
          <a:off x="15290800" y="10843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85090</xdr:rowOff>
    </xdr:from>
    <xdr:to xmlns:xdr="http://schemas.openxmlformats.org/drawingml/2006/spreadsheetDrawing">
      <xdr:col>77</xdr:col>
      <xdr:colOff>95250</xdr:colOff>
      <xdr:row>61</xdr:row>
      <xdr:rowOff>15240</xdr:rowOff>
    </xdr:to>
    <xdr:sp macro="" textlink="">
      <xdr:nvSpPr>
        <xdr:cNvPr id="323" name="フローチャート: 判断 322"/>
        <xdr:cNvSpPr/>
      </xdr:nvSpPr>
      <xdr:spPr>
        <a:xfrm>
          <a:off x="16129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25400</xdr:rowOff>
    </xdr:from>
    <xdr:ext cx="736600" cy="259080"/>
    <xdr:sp macro="" textlink="">
      <xdr:nvSpPr>
        <xdr:cNvPr id="324" name="テキスト ボックス 323"/>
        <xdr:cNvSpPr txBox="1"/>
      </xdr:nvSpPr>
      <xdr:spPr>
        <a:xfrm>
          <a:off x="15798800" y="1014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31750</xdr:rowOff>
    </xdr:from>
    <xdr:to xmlns:xdr="http://schemas.openxmlformats.org/drawingml/2006/spreadsheetDrawing">
      <xdr:col>72</xdr:col>
      <xdr:colOff>203200</xdr:colOff>
      <xdr:row>63</xdr:row>
      <xdr:rowOff>64770</xdr:rowOff>
    </xdr:to>
    <xdr:cxnSp macro="">
      <xdr:nvCxnSpPr>
        <xdr:cNvPr id="325" name="直線コネクタ 324"/>
        <xdr:cNvCxnSpPr/>
      </xdr:nvCxnSpPr>
      <xdr:spPr>
        <a:xfrm>
          <a:off x="14401800" y="108331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75565</xdr:rowOff>
    </xdr:from>
    <xdr:to xmlns:xdr="http://schemas.openxmlformats.org/drawingml/2006/spreadsheetDrawing">
      <xdr:col>73</xdr:col>
      <xdr:colOff>44450</xdr:colOff>
      <xdr:row>61</xdr:row>
      <xdr:rowOff>6350</xdr:rowOff>
    </xdr:to>
    <xdr:sp macro="" textlink="">
      <xdr:nvSpPr>
        <xdr:cNvPr id="326" name="フローチャート: 判断 325"/>
        <xdr:cNvSpPr/>
      </xdr:nvSpPr>
      <xdr:spPr>
        <a:xfrm>
          <a:off x="15240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15875</xdr:rowOff>
    </xdr:from>
    <xdr:ext cx="762000" cy="259080"/>
    <xdr:sp macro="" textlink="">
      <xdr:nvSpPr>
        <xdr:cNvPr id="327" name="テキスト ボックス 326"/>
        <xdr:cNvSpPr txBox="1"/>
      </xdr:nvSpPr>
      <xdr:spPr>
        <a:xfrm>
          <a:off x="1490980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9525</xdr:rowOff>
    </xdr:from>
    <xdr:to xmlns:xdr="http://schemas.openxmlformats.org/drawingml/2006/spreadsheetDrawing">
      <xdr:col>68</xdr:col>
      <xdr:colOff>152400</xdr:colOff>
      <xdr:row>63</xdr:row>
      <xdr:rowOff>31750</xdr:rowOff>
    </xdr:to>
    <xdr:cxnSp macro="">
      <xdr:nvCxnSpPr>
        <xdr:cNvPr id="328" name="直線コネクタ 327"/>
        <xdr:cNvCxnSpPr/>
      </xdr:nvCxnSpPr>
      <xdr:spPr>
        <a:xfrm>
          <a:off x="13512800" y="108108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63500</xdr:rowOff>
    </xdr:from>
    <xdr:to xmlns:xdr="http://schemas.openxmlformats.org/drawingml/2006/spreadsheetDrawing">
      <xdr:col>68</xdr:col>
      <xdr:colOff>203200</xdr:colOff>
      <xdr:row>60</xdr:row>
      <xdr:rowOff>164465</xdr:rowOff>
    </xdr:to>
    <xdr:sp macro="" textlink="">
      <xdr:nvSpPr>
        <xdr:cNvPr id="329" name="フローチャート: 判断 328"/>
        <xdr:cNvSpPr/>
      </xdr:nvSpPr>
      <xdr:spPr>
        <a:xfrm>
          <a:off x="14351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3175</xdr:rowOff>
    </xdr:from>
    <xdr:ext cx="762000" cy="259080"/>
    <xdr:sp macro="" textlink="">
      <xdr:nvSpPr>
        <xdr:cNvPr id="330" name="テキスト ボックス 329"/>
        <xdr:cNvSpPr txBox="1"/>
      </xdr:nvSpPr>
      <xdr:spPr>
        <a:xfrm>
          <a:off x="14020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62230</xdr:rowOff>
    </xdr:from>
    <xdr:to xmlns:xdr="http://schemas.openxmlformats.org/drawingml/2006/spreadsheetDrawing">
      <xdr:col>64</xdr:col>
      <xdr:colOff>152400</xdr:colOff>
      <xdr:row>60</xdr:row>
      <xdr:rowOff>163830</xdr:rowOff>
    </xdr:to>
    <xdr:sp macro="" textlink="">
      <xdr:nvSpPr>
        <xdr:cNvPr id="331" name="フローチャート: 判断 330"/>
        <xdr:cNvSpPr/>
      </xdr:nvSpPr>
      <xdr:spPr>
        <a:xfrm>
          <a:off x="1346200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2540</xdr:rowOff>
    </xdr:from>
    <xdr:ext cx="762000" cy="259080"/>
    <xdr:sp macro="" textlink="">
      <xdr:nvSpPr>
        <xdr:cNvPr id="332" name="テキスト ボックス 331"/>
        <xdr:cNvSpPr txBox="1"/>
      </xdr:nvSpPr>
      <xdr:spPr>
        <a:xfrm>
          <a:off x="13131800" y="1011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3" name="テキスト ボックス 332"/>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4" name="テキスト ボックス 333"/>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5" name="テキスト ボックス 334"/>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6" name="テキスト ボックス 335"/>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37" name="テキスト ボックス 336"/>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22225</xdr:rowOff>
    </xdr:from>
    <xdr:to xmlns:xdr="http://schemas.openxmlformats.org/drawingml/2006/spreadsheetDrawing">
      <xdr:col>81</xdr:col>
      <xdr:colOff>95250</xdr:colOff>
      <xdr:row>63</xdr:row>
      <xdr:rowOff>123825</xdr:rowOff>
    </xdr:to>
    <xdr:sp macro="" textlink="">
      <xdr:nvSpPr>
        <xdr:cNvPr id="338" name="楕円 337"/>
        <xdr:cNvSpPr/>
      </xdr:nvSpPr>
      <xdr:spPr>
        <a:xfrm>
          <a:off x="16967200" y="108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166370</xdr:rowOff>
    </xdr:from>
    <xdr:ext cx="762000" cy="253365"/>
    <xdr:sp macro="" textlink="">
      <xdr:nvSpPr>
        <xdr:cNvPr id="339" name="定員管理の状況該当値テキスト"/>
        <xdr:cNvSpPr txBox="1"/>
      </xdr:nvSpPr>
      <xdr:spPr>
        <a:xfrm>
          <a:off x="17106900" y="10796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162560</xdr:rowOff>
    </xdr:from>
    <xdr:to xmlns:xdr="http://schemas.openxmlformats.org/drawingml/2006/spreadsheetDrawing">
      <xdr:col>77</xdr:col>
      <xdr:colOff>95250</xdr:colOff>
      <xdr:row>63</xdr:row>
      <xdr:rowOff>92710</xdr:rowOff>
    </xdr:to>
    <xdr:sp macro="" textlink="">
      <xdr:nvSpPr>
        <xdr:cNvPr id="340" name="楕円 339"/>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77470</xdr:rowOff>
    </xdr:from>
    <xdr:ext cx="736600" cy="253365"/>
    <xdr:sp macro="" textlink="">
      <xdr:nvSpPr>
        <xdr:cNvPr id="341" name="テキスト ボックス 340"/>
        <xdr:cNvSpPr txBox="1"/>
      </xdr:nvSpPr>
      <xdr:spPr>
        <a:xfrm>
          <a:off x="15798800" y="108788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13970</xdr:rowOff>
    </xdr:from>
    <xdr:to xmlns:xdr="http://schemas.openxmlformats.org/drawingml/2006/spreadsheetDrawing">
      <xdr:col>73</xdr:col>
      <xdr:colOff>44450</xdr:colOff>
      <xdr:row>63</xdr:row>
      <xdr:rowOff>115570</xdr:rowOff>
    </xdr:to>
    <xdr:sp macro="" textlink="">
      <xdr:nvSpPr>
        <xdr:cNvPr id="342" name="楕円 341"/>
        <xdr:cNvSpPr/>
      </xdr:nvSpPr>
      <xdr:spPr>
        <a:xfrm>
          <a:off x="152400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100330</xdr:rowOff>
    </xdr:from>
    <xdr:ext cx="762000" cy="253365"/>
    <xdr:sp macro="" textlink="">
      <xdr:nvSpPr>
        <xdr:cNvPr id="343" name="テキスト ボックス 342"/>
        <xdr:cNvSpPr txBox="1"/>
      </xdr:nvSpPr>
      <xdr:spPr>
        <a:xfrm>
          <a:off x="14909800" y="109016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152400</xdr:rowOff>
    </xdr:from>
    <xdr:to xmlns:xdr="http://schemas.openxmlformats.org/drawingml/2006/spreadsheetDrawing">
      <xdr:col>68</xdr:col>
      <xdr:colOff>203200</xdr:colOff>
      <xdr:row>63</xdr:row>
      <xdr:rowOff>82550</xdr:rowOff>
    </xdr:to>
    <xdr:sp macro="" textlink="">
      <xdr:nvSpPr>
        <xdr:cNvPr id="344" name="楕円 343"/>
        <xdr:cNvSpPr/>
      </xdr:nvSpPr>
      <xdr:spPr>
        <a:xfrm>
          <a:off x="143510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67310</xdr:rowOff>
    </xdr:from>
    <xdr:ext cx="762000" cy="259080"/>
    <xdr:sp macro="" textlink="">
      <xdr:nvSpPr>
        <xdr:cNvPr id="345" name="テキスト ボックス 344"/>
        <xdr:cNvSpPr txBox="1"/>
      </xdr:nvSpPr>
      <xdr:spPr>
        <a:xfrm>
          <a:off x="14020800" y="1086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130175</xdr:rowOff>
    </xdr:from>
    <xdr:to xmlns:xdr="http://schemas.openxmlformats.org/drawingml/2006/spreadsheetDrawing">
      <xdr:col>64</xdr:col>
      <xdr:colOff>152400</xdr:colOff>
      <xdr:row>63</xdr:row>
      <xdr:rowOff>60325</xdr:rowOff>
    </xdr:to>
    <xdr:sp macro="" textlink="">
      <xdr:nvSpPr>
        <xdr:cNvPr id="346" name="楕円 345"/>
        <xdr:cNvSpPr/>
      </xdr:nvSpPr>
      <xdr:spPr>
        <a:xfrm>
          <a:off x="13462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45085</xdr:rowOff>
    </xdr:from>
    <xdr:ext cx="762000" cy="258445"/>
    <xdr:sp macro="" textlink="">
      <xdr:nvSpPr>
        <xdr:cNvPr id="347" name="テキスト ボックス 346"/>
        <xdr:cNvSpPr txBox="1"/>
      </xdr:nvSpPr>
      <xdr:spPr>
        <a:xfrm>
          <a:off x="13131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50" name="テキスト ボックス 349"/>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70C0"/>
              </a:solidFill>
              <a:latin typeface="ＭＳ Ｐゴシック"/>
              <a:ea typeface="ＭＳ Ｐゴシック"/>
            </a:rPr>
            <a:t>　</a:t>
          </a:r>
          <a:r>
            <a:rPr kumimoji="1" lang="ja-JP" altLang="en-US" sz="1300">
              <a:solidFill>
                <a:schemeClr val="tx1"/>
              </a:solidFill>
              <a:latin typeface="ＭＳ Ｐゴシック"/>
              <a:ea typeface="ＭＳ Ｐゴシック"/>
            </a:rPr>
            <a:t>令和２年度と同値の10.3となり、類似団体平均8.9をやや上回っている。今後数年は、過去に行った大型整備事業の元金償還が開始されるため指標が一時的に上昇する見込みであることから、繰上償還の実施等、公債費の平準化が必要であ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3365"/>
    <xdr:sp macro="" textlink="">
      <xdr:nvSpPr>
        <xdr:cNvPr id="367" name="テキスト ボックス 366"/>
        <xdr:cNvSpPr txBox="1"/>
      </xdr:nvSpPr>
      <xdr:spPr>
        <a:xfrm>
          <a:off x="1206500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3365"/>
    <xdr:sp macro="" textlink="">
      <xdr:nvSpPr>
        <xdr:cNvPr id="369" name="テキスト ボックス 368"/>
        <xdr:cNvSpPr txBox="1"/>
      </xdr:nvSpPr>
      <xdr:spPr>
        <a:xfrm>
          <a:off x="1206500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3365"/>
    <xdr:sp macro="" textlink="">
      <xdr:nvSpPr>
        <xdr:cNvPr id="371" name="テキスト ボックス 370"/>
        <xdr:cNvSpPr txBox="1"/>
      </xdr:nvSpPr>
      <xdr:spPr>
        <a:xfrm>
          <a:off x="1206500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3" name="テキスト ボックス 372"/>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83185</xdr:rowOff>
    </xdr:from>
    <xdr:to xmlns:xdr="http://schemas.openxmlformats.org/drawingml/2006/spreadsheetDrawing">
      <xdr:col>81</xdr:col>
      <xdr:colOff>44450</xdr:colOff>
      <xdr:row>44</xdr:row>
      <xdr:rowOff>10160</xdr:rowOff>
    </xdr:to>
    <xdr:cxnSp macro="">
      <xdr:nvCxnSpPr>
        <xdr:cNvPr id="376" name="直線コネクタ 375"/>
        <xdr:cNvCxnSpPr/>
      </xdr:nvCxnSpPr>
      <xdr:spPr>
        <a:xfrm flipV="1">
          <a:off x="1701800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153670</xdr:rowOff>
    </xdr:from>
    <xdr:ext cx="762000" cy="259080"/>
    <xdr:sp macro="" textlink="">
      <xdr:nvSpPr>
        <xdr:cNvPr id="377" name="公債費負担の状況最小値テキスト"/>
        <xdr:cNvSpPr txBox="1"/>
      </xdr:nvSpPr>
      <xdr:spPr>
        <a:xfrm>
          <a:off x="171069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10160</xdr:rowOff>
    </xdr:from>
    <xdr:to xmlns:xdr="http://schemas.openxmlformats.org/drawingml/2006/spreadsheetDrawing">
      <xdr:col>81</xdr:col>
      <xdr:colOff>133350</xdr:colOff>
      <xdr:row>44</xdr:row>
      <xdr:rowOff>10160</xdr:rowOff>
    </xdr:to>
    <xdr:cxnSp macro="">
      <xdr:nvCxnSpPr>
        <xdr:cNvPr id="378" name="直線コネクタ 377"/>
        <xdr:cNvCxnSpPr/>
      </xdr:nvCxnSpPr>
      <xdr:spPr>
        <a:xfrm>
          <a:off x="16929100" y="755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169545</xdr:rowOff>
    </xdr:from>
    <xdr:ext cx="762000" cy="253365"/>
    <xdr:sp macro="" textlink="">
      <xdr:nvSpPr>
        <xdr:cNvPr id="379" name="公債費負担の状況最大値テキスト"/>
        <xdr:cNvSpPr txBox="1"/>
      </xdr:nvSpPr>
      <xdr:spPr>
        <a:xfrm>
          <a:off x="17106900" y="5827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83185</xdr:rowOff>
    </xdr:from>
    <xdr:to xmlns:xdr="http://schemas.openxmlformats.org/drawingml/2006/spreadsheetDrawing">
      <xdr:col>81</xdr:col>
      <xdr:colOff>133350</xdr:colOff>
      <xdr:row>35</xdr:row>
      <xdr:rowOff>83185</xdr:rowOff>
    </xdr:to>
    <xdr:cxnSp macro="">
      <xdr:nvCxnSpPr>
        <xdr:cNvPr id="380" name="直線コネクタ 379"/>
        <xdr:cNvCxnSpPr/>
      </xdr:nvCxnSpPr>
      <xdr:spPr>
        <a:xfrm>
          <a:off x="16929100" y="608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44450</xdr:rowOff>
    </xdr:from>
    <xdr:to xmlns:xdr="http://schemas.openxmlformats.org/drawingml/2006/spreadsheetDrawing">
      <xdr:col>81</xdr:col>
      <xdr:colOff>44450</xdr:colOff>
      <xdr:row>37</xdr:row>
      <xdr:rowOff>44450</xdr:rowOff>
    </xdr:to>
    <xdr:cxnSp macro="">
      <xdr:nvCxnSpPr>
        <xdr:cNvPr id="381" name="直線コネクタ 380"/>
        <xdr:cNvCxnSpPr/>
      </xdr:nvCxnSpPr>
      <xdr:spPr>
        <a:xfrm>
          <a:off x="16179800" y="6388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153035</xdr:rowOff>
    </xdr:from>
    <xdr:ext cx="762000" cy="259080"/>
    <xdr:sp macro="" textlink="">
      <xdr:nvSpPr>
        <xdr:cNvPr id="382" name="公債費負担の状況平均値テキスト"/>
        <xdr:cNvSpPr txBox="1"/>
      </xdr:nvSpPr>
      <xdr:spPr>
        <a:xfrm>
          <a:off x="17106900" y="6153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136525</xdr:rowOff>
    </xdr:from>
    <xdr:to xmlns:xdr="http://schemas.openxmlformats.org/drawingml/2006/spreadsheetDrawing">
      <xdr:col>81</xdr:col>
      <xdr:colOff>95250</xdr:colOff>
      <xdr:row>37</xdr:row>
      <xdr:rowOff>66675</xdr:rowOff>
    </xdr:to>
    <xdr:sp macro="" textlink="">
      <xdr:nvSpPr>
        <xdr:cNvPr id="383" name="フローチャート: 判断 382"/>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40640</xdr:rowOff>
    </xdr:from>
    <xdr:to xmlns:xdr="http://schemas.openxmlformats.org/drawingml/2006/spreadsheetDrawing">
      <xdr:col>77</xdr:col>
      <xdr:colOff>44450</xdr:colOff>
      <xdr:row>37</xdr:row>
      <xdr:rowOff>44450</xdr:rowOff>
    </xdr:to>
    <xdr:cxnSp macro="">
      <xdr:nvCxnSpPr>
        <xdr:cNvPr id="384" name="直線コネクタ 383"/>
        <xdr:cNvCxnSpPr/>
      </xdr:nvCxnSpPr>
      <xdr:spPr>
        <a:xfrm>
          <a:off x="15290800" y="6384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143510</xdr:rowOff>
    </xdr:from>
    <xdr:to xmlns:xdr="http://schemas.openxmlformats.org/drawingml/2006/spreadsheetDrawing">
      <xdr:col>77</xdr:col>
      <xdr:colOff>95250</xdr:colOff>
      <xdr:row>37</xdr:row>
      <xdr:rowOff>73025</xdr:rowOff>
    </xdr:to>
    <xdr:sp macro="" textlink="">
      <xdr:nvSpPr>
        <xdr:cNvPr id="385" name="フローチャート: 判断 384"/>
        <xdr:cNvSpPr/>
      </xdr:nvSpPr>
      <xdr:spPr>
        <a:xfrm>
          <a:off x="16129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83185</xdr:rowOff>
    </xdr:from>
    <xdr:ext cx="736600" cy="259080"/>
    <xdr:sp macro="" textlink="">
      <xdr:nvSpPr>
        <xdr:cNvPr id="386" name="テキスト ボックス 385"/>
        <xdr:cNvSpPr txBox="1"/>
      </xdr:nvSpPr>
      <xdr:spPr>
        <a:xfrm>
          <a:off x="15798800" y="608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34290</xdr:rowOff>
    </xdr:from>
    <xdr:to xmlns:xdr="http://schemas.openxmlformats.org/drawingml/2006/spreadsheetDrawing">
      <xdr:col>72</xdr:col>
      <xdr:colOff>203200</xdr:colOff>
      <xdr:row>37</xdr:row>
      <xdr:rowOff>40640</xdr:rowOff>
    </xdr:to>
    <xdr:cxnSp macro="">
      <xdr:nvCxnSpPr>
        <xdr:cNvPr id="387" name="直線コネクタ 386"/>
        <xdr:cNvCxnSpPr/>
      </xdr:nvCxnSpPr>
      <xdr:spPr>
        <a:xfrm>
          <a:off x="14401800" y="63779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macro="" textlink="">
      <xdr:nvSpPr>
        <xdr:cNvPr id="388" name="フローチャート: 判断 387"/>
        <xdr:cNvSpPr/>
      </xdr:nvSpPr>
      <xdr:spPr>
        <a:xfrm>
          <a:off x="15240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88900</xdr:rowOff>
    </xdr:from>
    <xdr:ext cx="762000" cy="253365"/>
    <xdr:sp macro="" textlink="">
      <xdr:nvSpPr>
        <xdr:cNvPr id="389" name="テキスト ボックス 388"/>
        <xdr:cNvSpPr txBox="1"/>
      </xdr:nvSpPr>
      <xdr:spPr>
        <a:xfrm>
          <a:off x="14909800" y="608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17780</xdr:rowOff>
    </xdr:from>
    <xdr:to xmlns:xdr="http://schemas.openxmlformats.org/drawingml/2006/spreadsheetDrawing">
      <xdr:col>68</xdr:col>
      <xdr:colOff>152400</xdr:colOff>
      <xdr:row>37</xdr:row>
      <xdr:rowOff>34290</xdr:rowOff>
    </xdr:to>
    <xdr:cxnSp macro="">
      <xdr:nvCxnSpPr>
        <xdr:cNvPr id="390" name="直線コネクタ 389"/>
        <xdr:cNvCxnSpPr/>
      </xdr:nvCxnSpPr>
      <xdr:spPr>
        <a:xfrm>
          <a:off x="13512800" y="63614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150495</xdr:rowOff>
    </xdr:from>
    <xdr:to xmlns:xdr="http://schemas.openxmlformats.org/drawingml/2006/spreadsheetDrawing">
      <xdr:col>68</xdr:col>
      <xdr:colOff>203200</xdr:colOff>
      <xdr:row>37</xdr:row>
      <xdr:rowOff>80645</xdr:rowOff>
    </xdr:to>
    <xdr:sp macro="" textlink="">
      <xdr:nvSpPr>
        <xdr:cNvPr id="391" name="フローチャート: 判断 390"/>
        <xdr:cNvSpPr/>
      </xdr:nvSpPr>
      <xdr:spPr>
        <a:xfrm>
          <a:off x="1435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90805</xdr:rowOff>
    </xdr:from>
    <xdr:ext cx="762000" cy="258445"/>
    <xdr:sp macro="" textlink="">
      <xdr:nvSpPr>
        <xdr:cNvPr id="392" name="テキスト ボックス 391"/>
        <xdr:cNvSpPr txBox="1"/>
      </xdr:nvSpPr>
      <xdr:spPr>
        <a:xfrm>
          <a:off x="14020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154940</xdr:rowOff>
    </xdr:from>
    <xdr:to xmlns:xdr="http://schemas.openxmlformats.org/drawingml/2006/spreadsheetDrawing">
      <xdr:col>64</xdr:col>
      <xdr:colOff>152400</xdr:colOff>
      <xdr:row>37</xdr:row>
      <xdr:rowOff>85090</xdr:rowOff>
    </xdr:to>
    <xdr:sp macro="" textlink="">
      <xdr:nvSpPr>
        <xdr:cNvPr id="393" name="フローチャート: 判断 392"/>
        <xdr:cNvSpPr/>
      </xdr:nvSpPr>
      <xdr:spPr>
        <a:xfrm>
          <a:off x="13462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69850</xdr:rowOff>
    </xdr:from>
    <xdr:ext cx="762000" cy="259080"/>
    <xdr:sp macro="" textlink="">
      <xdr:nvSpPr>
        <xdr:cNvPr id="394" name="テキスト ボックス 393"/>
        <xdr:cNvSpPr txBox="1"/>
      </xdr:nvSpPr>
      <xdr:spPr>
        <a:xfrm>
          <a:off x="13131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165100</xdr:rowOff>
    </xdr:from>
    <xdr:to xmlns:xdr="http://schemas.openxmlformats.org/drawingml/2006/spreadsheetDrawing">
      <xdr:col>81</xdr:col>
      <xdr:colOff>95250</xdr:colOff>
      <xdr:row>37</xdr:row>
      <xdr:rowOff>95250</xdr:rowOff>
    </xdr:to>
    <xdr:sp macro="" textlink="">
      <xdr:nvSpPr>
        <xdr:cNvPr id="400" name="楕円 399"/>
        <xdr:cNvSpPr/>
      </xdr:nvSpPr>
      <xdr:spPr>
        <a:xfrm>
          <a:off x="16967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137160</xdr:rowOff>
    </xdr:from>
    <xdr:ext cx="762000" cy="259080"/>
    <xdr:sp macro="" textlink="">
      <xdr:nvSpPr>
        <xdr:cNvPr id="401" name="公債費負担の状況該当値テキスト"/>
        <xdr:cNvSpPr txBox="1"/>
      </xdr:nvSpPr>
      <xdr:spPr>
        <a:xfrm>
          <a:off x="17106900" y="63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165100</xdr:rowOff>
    </xdr:from>
    <xdr:to xmlns:xdr="http://schemas.openxmlformats.org/drawingml/2006/spreadsheetDrawing">
      <xdr:col>77</xdr:col>
      <xdr:colOff>95250</xdr:colOff>
      <xdr:row>37</xdr:row>
      <xdr:rowOff>95250</xdr:rowOff>
    </xdr:to>
    <xdr:sp macro="" textlink="">
      <xdr:nvSpPr>
        <xdr:cNvPr id="402" name="楕円 401"/>
        <xdr:cNvSpPr/>
      </xdr:nvSpPr>
      <xdr:spPr>
        <a:xfrm>
          <a:off x="1612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80010</xdr:rowOff>
    </xdr:from>
    <xdr:ext cx="736600" cy="259080"/>
    <xdr:sp macro="" textlink="">
      <xdr:nvSpPr>
        <xdr:cNvPr id="403" name="テキスト ボックス 402"/>
        <xdr:cNvSpPr txBox="1"/>
      </xdr:nvSpPr>
      <xdr:spPr>
        <a:xfrm>
          <a:off x="15798800" y="6423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160655</xdr:rowOff>
    </xdr:from>
    <xdr:to xmlns:xdr="http://schemas.openxmlformats.org/drawingml/2006/spreadsheetDrawing">
      <xdr:col>73</xdr:col>
      <xdr:colOff>44450</xdr:colOff>
      <xdr:row>37</xdr:row>
      <xdr:rowOff>90805</xdr:rowOff>
    </xdr:to>
    <xdr:sp macro="" textlink="">
      <xdr:nvSpPr>
        <xdr:cNvPr id="404" name="楕円 403"/>
        <xdr:cNvSpPr/>
      </xdr:nvSpPr>
      <xdr:spPr>
        <a:xfrm>
          <a:off x="152400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75565</xdr:rowOff>
    </xdr:from>
    <xdr:ext cx="762000" cy="253365"/>
    <xdr:sp macro="" textlink="">
      <xdr:nvSpPr>
        <xdr:cNvPr id="405" name="テキスト ボックス 404"/>
        <xdr:cNvSpPr txBox="1"/>
      </xdr:nvSpPr>
      <xdr:spPr>
        <a:xfrm>
          <a:off x="14909800" y="6419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154940</xdr:rowOff>
    </xdr:from>
    <xdr:to xmlns:xdr="http://schemas.openxmlformats.org/drawingml/2006/spreadsheetDrawing">
      <xdr:col>68</xdr:col>
      <xdr:colOff>203200</xdr:colOff>
      <xdr:row>37</xdr:row>
      <xdr:rowOff>85090</xdr:rowOff>
    </xdr:to>
    <xdr:sp macro="" textlink="">
      <xdr:nvSpPr>
        <xdr:cNvPr id="406" name="楕円 405"/>
        <xdr:cNvSpPr/>
      </xdr:nvSpPr>
      <xdr:spPr>
        <a:xfrm>
          <a:off x="143510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69850</xdr:rowOff>
    </xdr:from>
    <xdr:ext cx="762000" cy="259080"/>
    <xdr:sp macro="" textlink="">
      <xdr:nvSpPr>
        <xdr:cNvPr id="407" name="テキスト ボックス 406"/>
        <xdr:cNvSpPr txBox="1"/>
      </xdr:nvSpPr>
      <xdr:spPr>
        <a:xfrm>
          <a:off x="14020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138430</xdr:rowOff>
    </xdr:from>
    <xdr:to xmlns:xdr="http://schemas.openxmlformats.org/drawingml/2006/spreadsheetDrawing">
      <xdr:col>64</xdr:col>
      <xdr:colOff>152400</xdr:colOff>
      <xdr:row>37</xdr:row>
      <xdr:rowOff>68580</xdr:rowOff>
    </xdr:to>
    <xdr:sp macro="" textlink="">
      <xdr:nvSpPr>
        <xdr:cNvPr id="408" name="楕円 407"/>
        <xdr:cNvSpPr/>
      </xdr:nvSpPr>
      <xdr:spPr>
        <a:xfrm>
          <a:off x="13462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78740</xdr:rowOff>
    </xdr:from>
    <xdr:ext cx="762000" cy="259080"/>
    <xdr:sp macro="" textlink="">
      <xdr:nvSpPr>
        <xdr:cNvPr id="409" name="テキスト ボックス 408"/>
        <xdr:cNvSpPr txBox="1"/>
      </xdr:nvSpPr>
      <xdr:spPr>
        <a:xfrm>
          <a:off x="13131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12" name="テキスト ボックス 411"/>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令和２年度と同様に指標計算の分子から控除される充当可能財源等が将来負担額を上回ったため、比率は「－」（算定不能）となった。</a:t>
          </a:r>
        </a:p>
        <a:p>
          <a:r>
            <a:rPr kumimoji="1" lang="ja-JP" altLang="en-US" sz="1300">
              <a:solidFill>
                <a:schemeClr val="tx1"/>
              </a:solidFill>
              <a:latin typeface="ＭＳ Ｐゴシック"/>
              <a:ea typeface="ＭＳ Ｐゴシック"/>
            </a:rPr>
            <a:t>　しかし、今後は人口減少等による市税や普通地方交付税等の減少が見込まれるため、引き続き国・県費等の歳入確保と計画的な事業実施が必要である。</a:t>
          </a: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23" name="テキスト ボックス 422"/>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3365"/>
    <xdr:sp macro="" textlink="">
      <xdr:nvSpPr>
        <xdr:cNvPr id="427" name="テキスト ボックス 426"/>
        <xdr:cNvSpPr txBox="1"/>
      </xdr:nvSpPr>
      <xdr:spPr>
        <a:xfrm>
          <a:off x="12065000" y="375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1270</xdr:rowOff>
    </xdr:to>
    <xdr:cxnSp macro="">
      <xdr:nvCxnSpPr>
        <xdr:cNvPr id="436" name="直線コネクタ 435"/>
        <xdr:cNvCxnSpPr/>
      </xdr:nvCxnSpPr>
      <xdr:spPr>
        <a:xfrm flipV="1">
          <a:off x="1701800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144780</xdr:rowOff>
    </xdr:from>
    <xdr:ext cx="762000" cy="253365"/>
    <xdr:sp macro="" textlink="">
      <xdr:nvSpPr>
        <xdr:cNvPr id="437" name="将来負担の状況最小値テキスト"/>
        <xdr:cNvSpPr txBox="1"/>
      </xdr:nvSpPr>
      <xdr:spPr>
        <a:xfrm>
          <a:off x="17106900" y="3745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1270</xdr:rowOff>
    </xdr:from>
    <xdr:to xmlns:xdr="http://schemas.openxmlformats.org/drawingml/2006/spreadsheetDrawing">
      <xdr:col>81</xdr:col>
      <xdr:colOff>133350</xdr:colOff>
      <xdr:row>22</xdr:row>
      <xdr:rowOff>1270</xdr:rowOff>
    </xdr:to>
    <xdr:cxnSp macro="">
      <xdr:nvCxnSpPr>
        <xdr:cNvPr id="438" name="直線コネクタ 437"/>
        <xdr:cNvCxnSpPr/>
      </xdr:nvCxnSpPr>
      <xdr:spPr>
        <a:xfrm>
          <a:off x="16929100" y="377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93980</xdr:rowOff>
    </xdr:from>
    <xdr:ext cx="762000" cy="259080"/>
    <xdr:sp macro="" textlink="">
      <xdr:nvSpPr>
        <xdr:cNvPr id="441" name="将来負担の状況平均値テキスト"/>
        <xdr:cNvSpPr txBox="1"/>
      </xdr:nvSpPr>
      <xdr:spPr>
        <a:xfrm>
          <a:off x="17106900" y="249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121920</xdr:rowOff>
    </xdr:from>
    <xdr:to xmlns:xdr="http://schemas.openxmlformats.org/drawingml/2006/spreadsheetDrawing">
      <xdr:col>81</xdr:col>
      <xdr:colOff>95250</xdr:colOff>
      <xdr:row>15</xdr:row>
      <xdr:rowOff>52070</xdr:rowOff>
    </xdr:to>
    <xdr:sp macro="" textlink="">
      <xdr:nvSpPr>
        <xdr:cNvPr id="442" name="フローチャート: 判断 441"/>
        <xdr:cNvSpPr/>
      </xdr:nvSpPr>
      <xdr:spPr>
        <a:xfrm>
          <a:off x="16967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15</xdr:row>
      <xdr:rowOff>29210</xdr:rowOff>
    </xdr:from>
    <xdr:to xmlns:xdr="http://schemas.openxmlformats.org/drawingml/2006/spreadsheetDrawing">
      <xdr:col>77</xdr:col>
      <xdr:colOff>95250</xdr:colOff>
      <xdr:row>15</xdr:row>
      <xdr:rowOff>130175</xdr:rowOff>
    </xdr:to>
    <xdr:sp macro="" textlink="">
      <xdr:nvSpPr>
        <xdr:cNvPr id="443" name="フローチャート: 判断 442"/>
        <xdr:cNvSpPr/>
      </xdr:nvSpPr>
      <xdr:spPr>
        <a:xfrm>
          <a:off x="16129000" y="2600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140335</xdr:rowOff>
    </xdr:from>
    <xdr:ext cx="736600" cy="259080"/>
    <xdr:sp macro="" textlink="">
      <xdr:nvSpPr>
        <xdr:cNvPr id="444" name="テキスト ボックス 443"/>
        <xdr:cNvSpPr txBox="1"/>
      </xdr:nvSpPr>
      <xdr:spPr>
        <a:xfrm>
          <a:off x="15798800" y="2369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65405</xdr:rowOff>
    </xdr:from>
    <xdr:to xmlns:xdr="http://schemas.openxmlformats.org/drawingml/2006/spreadsheetDrawing">
      <xdr:col>73</xdr:col>
      <xdr:colOff>44450</xdr:colOff>
      <xdr:row>15</xdr:row>
      <xdr:rowOff>167005</xdr:rowOff>
    </xdr:to>
    <xdr:sp macro="" textlink="">
      <xdr:nvSpPr>
        <xdr:cNvPr id="445" name="フローチャート: 判断 444"/>
        <xdr:cNvSpPr/>
      </xdr:nvSpPr>
      <xdr:spPr>
        <a:xfrm>
          <a:off x="15240000" y="26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6350</xdr:rowOff>
    </xdr:from>
    <xdr:ext cx="762000" cy="253365"/>
    <xdr:sp macro="" textlink="">
      <xdr:nvSpPr>
        <xdr:cNvPr id="446" name="テキスト ボックス 445"/>
        <xdr:cNvSpPr txBox="1"/>
      </xdr:nvSpPr>
      <xdr:spPr>
        <a:xfrm>
          <a:off x="14909800" y="2406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60325</xdr:rowOff>
    </xdr:from>
    <xdr:to xmlns:xdr="http://schemas.openxmlformats.org/drawingml/2006/spreadsheetDrawing">
      <xdr:col>68</xdr:col>
      <xdr:colOff>203200</xdr:colOff>
      <xdr:row>15</xdr:row>
      <xdr:rowOff>161925</xdr:rowOff>
    </xdr:to>
    <xdr:sp macro="" textlink="">
      <xdr:nvSpPr>
        <xdr:cNvPr id="447" name="フローチャート: 判断 446"/>
        <xdr:cNvSpPr/>
      </xdr:nvSpPr>
      <xdr:spPr>
        <a:xfrm>
          <a:off x="14351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635</xdr:rowOff>
    </xdr:from>
    <xdr:ext cx="762000" cy="259080"/>
    <xdr:sp macro="" textlink="">
      <xdr:nvSpPr>
        <xdr:cNvPr id="448" name="テキスト ボックス 447"/>
        <xdr:cNvSpPr txBox="1"/>
      </xdr:nvSpPr>
      <xdr:spPr>
        <a:xfrm>
          <a:off x="1402080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86360</xdr:rowOff>
    </xdr:from>
    <xdr:to xmlns:xdr="http://schemas.openxmlformats.org/drawingml/2006/spreadsheetDrawing">
      <xdr:col>64</xdr:col>
      <xdr:colOff>152400</xdr:colOff>
      <xdr:row>16</xdr:row>
      <xdr:rowOff>16510</xdr:rowOff>
    </xdr:to>
    <xdr:sp macro="" textlink="">
      <xdr:nvSpPr>
        <xdr:cNvPr id="449" name="フローチャート: 判断 448"/>
        <xdr:cNvSpPr/>
      </xdr:nvSpPr>
      <xdr:spPr>
        <a:xfrm>
          <a:off x="1346200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26670</xdr:rowOff>
    </xdr:from>
    <xdr:ext cx="762000" cy="259080"/>
    <xdr:sp macro="" textlink="">
      <xdr:nvSpPr>
        <xdr:cNvPr id="450" name="テキスト ボックス 449"/>
        <xdr:cNvSpPr txBox="1"/>
      </xdr:nvSpPr>
      <xdr:spPr>
        <a:xfrm>
          <a:off x="13131800" y="242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９町村の合併による広大な面積や点在する集落などの地形的な要因に加え、ごみ処理施設や保育所・こども園などの施設運営を直営で行っていることから、類似団体と比較して4.3ポイント上回っている。</a:t>
          </a:r>
        </a:p>
        <a:p>
          <a:r>
            <a:rPr kumimoji="1" lang="ja-JP" altLang="en-US" sz="1200">
              <a:solidFill>
                <a:schemeClr val="tx1"/>
              </a:solidFill>
              <a:latin typeface="ＭＳ Ｐゴシック"/>
              <a:ea typeface="ＭＳ Ｐゴシック"/>
            </a:rPr>
            <a:t>　会計年度任用職員制度の平年度化や任期付職員の処遇改善など増要因があったものの、普通交付税において臨時算定費目が創設されたことにより分母となる経常一般財源が急増したことから、令和２年度比で1.4ポイント減少した。</a:t>
          </a: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285" cy="259080"/>
    <xdr:sp macro="" textlink="">
      <xdr:nvSpPr>
        <xdr:cNvPr id="49" name="テキスト ボックス 48"/>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285" cy="259080"/>
    <xdr:sp macro="" textlink="">
      <xdr:nvSpPr>
        <xdr:cNvPr id="51" name="テキスト ボックス 50"/>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285" cy="253365"/>
    <xdr:sp macro="" textlink="">
      <xdr:nvSpPr>
        <xdr:cNvPr id="53" name="テキスト ボックス 52"/>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285" cy="259080"/>
    <xdr:sp macro="" textlink="">
      <xdr:nvSpPr>
        <xdr:cNvPr id="55" name="テキスト ボックス 54"/>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285" cy="259080"/>
    <xdr:sp macro="" textlink="">
      <xdr:nvSpPr>
        <xdr:cNvPr id="57" name="テキスト ボックス 56"/>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9" name="テキスト ボックス 58"/>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40</xdr:row>
      <xdr:rowOff>157480</xdr:rowOff>
    </xdr:to>
    <xdr:cxnSp macro="">
      <xdr:nvCxnSpPr>
        <xdr:cNvPr id="61" name="直線コネクタ 60"/>
        <xdr:cNvCxnSpPr/>
      </xdr:nvCxnSpPr>
      <xdr:spPr>
        <a:xfrm flipV="1">
          <a:off x="482600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129540</xdr:rowOff>
    </xdr:from>
    <xdr:ext cx="762000" cy="259080"/>
    <xdr:sp macro="" textlink="">
      <xdr:nvSpPr>
        <xdr:cNvPr id="62" name="人件費最小値テキスト"/>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157480</xdr:rowOff>
    </xdr:from>
    <xdr:to xmlns:xdr="http://schemas.openxmlformats.org/drawingml/2006/spreadsheetDrawing">
      <xdr:col>24</xdr:col>
      <xdr:colOff>114300</xdr:colOff>
      <xdr:row>40</xdr:row>
      <xdr:rowOff>157480</xdr:rowOff>
    </xdr:to>
    <xdr:cxnSp macro="">
      <xdr:nvCxnSpPr>
        <xdr:cNvPr id="63" name="直線コネクタ 62"/>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8890</xdr:rowOff>
    </xdr:from>
    <xdr:to xmlns:xdr="http://schemas.openxmlformats.org/drawingml/2006/spreadsheetDrawing">
      <xdr:col>24</xdr:col>
      <xdr:colOff>25400</xdr:colOff>
      <xdr:row>39</xdr:row>
      <xdr:rowOff>115570</xdr:rowOff>
    </xdr:to>
    <xdr:cxnSp macro="">
      <xdr:nvCxnSpPr>
        <xdr:cNvPr id="66" name="直線コネクタ 65"/>
        <xdr:cNvCxnSpPr/>
      </xdr:nvCxnSpPr>
      <xdr:spPr>
        <a:xfrm flipV="1">
          <a:off x="3987800" y="669544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161290</xdr:rowOff>
    </xdr:from>
    <xdr:ext cx="762000" cy="259080"/>
    <xdr:sp macro="" textlink="">
      <xdr:nvSpPr>
        <xdr:cNvPr id="67" name="人件費平均値テキスト"/>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104140</xdr:rowOff>
    </xdr:from>
    <xdr:to xmlns:xdr="http://schemas.openxmlformats.org/drawingml/2006/spreadsheetDrawing">
      <xdr:col>19</xdr:col>
      <xdr:colOff>187325</xdr:colOff>
      <xdr:row>39</xdr:row>
      <xdr:rowOff>115570</xdr:rowOff>
    </xdr:to>
    <xdr:cxnSp macro="">
      <xdr:nvCxnSpPr>
        <xdr:cNvPr id="69" name="直線コネクタ 68"/>
        <xdr:cNvCxnSpPr/>
      </xdr:nvCxnSpPr>
      <xdr:spPr>
        <a:xfrm>
          <a:off x="3098800" y="66192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72390</xdr:rowOff>
    </xdr:from>
    <xdr:to xmlns:xdr="http://schemas.openxmlformats.org/drawingml/2006/spreadsheetDrawing">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12700</xdr:rowOff>
    </xdr:from>
    <xdr:ext cx="730885" cy="259080"/>
    <xdr:sp macro="" textlink="">
      <xdr:nvSpPr>
        <xdr:cNvPr id="71" name="テキスト ボックス 70"/>
        <xdr:cNvSpPr txBox="1"/>
      </xdr:nvSpPr>
      <xdr:spPr>
        <a:xfrm>
          <a:off x="3606800" y="61849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50800</xdr:rowOff>
    </xdr:from>
    <xdr:to xmlns:xdr="http://schemas.openxmlformats.org/drawingml/2006/spreadsheetDrawing">
      <xdr:col>15</xdr:col>
      <xdr:colOff>98425</xdr:colOff>
      <xdr:row>38</xdr:row>
      <xdr:rowOff>104140</xdr:rowOff>
    </xdr:to>
    <xdr:cxnSp macro="">
      <xdr:nvCxnSpPr>
        <xdr:cNvPr id="72" name="直線コネクタ 71"/>
        <xdr:cNvCxnSpPr/>
      </xdr:nvCxnSpPr>
      <xdr:spPr>
        <a:xfrm>
          <a:off x="2209800" y="65659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77470</xdr:rowOff>
    </xdr:from>
    <xdr:ext cx="762000" cy="253365"/>
    <xdr:sp macro="" textlink="">
      <xdr:nvSpPr>
        <xdr:cNvPr id="74" name="テキスト ボックス 73"/>
        <xdr:cNvSpPr txBox="1"/>
      </xdr:nvSpPr>
      <xdr:spPr>
        <a:xfrm>
          <a:off x="2717800" y="6078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5080</xdr:rowOff>
    </xdr:from>
    <xdr:to xmlns:xdr="http://schemas.openxmlformats.org/drawingml/2006/spreadsheetDrawing">
      <xdr:col>11</xdr:col>
      <xdr:colOff>9525</xdr:colOff>
      <xdr:row>38</xdr:row>
      <xdr:rowOff>50800</xdr:rowOff>
    </xdr:to>
    <xdr:cxnSp macro="">
      <xdr:nvCxnSpPr>
        <xdr:cNvPr id="75" name="直線コネクタ 74"/>
        <xdr:cNvCxnSpPr/>
      </xdr:nvCxnSpPr>
      <xdr:spPr>
        <a:xfrm>
          <a:off x="1320800" y="6520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85090</xdr:rowOff>
    </xdr:from>
    <xdr:ext cx="756285" cy="259080"/>
    <xdr:sp macro="" textlink="">
      <xdr:nvSpPr>
        <xdr:cNvPr id="77" name="テキスト ボックス 76"/>
        <xdr:cNvSpPr txBox="1"/>
      </xdr:nvSpPr>
      <xdr:spPr>
        <a:xfrm>
          <a:off x="1828800" y="60858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69850</xdr:rowOff>
    </xdr:from>
    <xdr:ext cx="756285" cy="259080"/>
    <xdr:sp macro="" textlink="">
      <xdr:nvSpPr>
        <xdr:cNvPr id="79" name="テキスト ボックス 78"/>
        <xdr:cNvSpPr txBox="1"/>
      </xdr:nvSpPr>
      <xdr:spPr>
        <a:xfrm>
          <a:off x="939800" y="60706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2" name="テキスト ボックス 81"/>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129540</xdr:rowOff>
    </xdr:from>
    <xdr:to xmlns:xdr="http://schemas.openxmlformats.org/drawingml/2006/spreadsheetDrawing">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101600</xdr:rowOff>
    </xdr:from>
    <xdr:ext cx="762000" cy="259080"/>
    <xdr:sp macro="" textlink="">
      <xdr:nvSpPr>
        <xdr:cNvPr id="86" name="人件費該当値テキスト"/>
        <xdr:cNvSpPr txBox="1"/>
      </xdr:nvSpPr>
      <xdr:spPr>
        <a:xfrm>
          <a:off x="4914900" y="661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64770</xdr:rowOff>
    </xdr:from>
    <xdr:to xmlns:xdr="http://schemas.openxmlformats.org/drawingml/2006/spreadsheetDrawing">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151130</xdr:rowOff>
    </xdr:from>
    <xdr:ext cx="730885" cy="259080"/>
    <xdr:sp macro="" textlink="">
      <xdr:nvSpPr>
        <xdr:cNvPr id="88" name="テキスト ボックス 87"/>
        <xdr:cNvSpPr txBox="1"/>
      </xdr:nvSpPr>
      <xdr:spPr>
        <a:xfrm>
          <a:off x="3606800" y="683768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53340</xdr:rowOff>
    </xdr:from>
    <xdr:to xmlns:xdr="http://schemas.openxmlformats.org/drawingml/2006/spreadsheetDrawing">
      <xdr:col>15</xdr:col>
      <xdr:colOff>149225</xdr:colOff>
      <xdr:row>38</xdr:row>
      <xdr:rowOff>154940</xdr:rowOff>
    </xdr:to>
    <xdr:sp macro="" textlink="">
      <xdr:nvSpPr>
        <xdr:cNvPr id="89" name="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139700</xdr:rowOff>
    </xdr:from>
    <xdr:ext cx="762000" cy="259080"/>
    <xdr:sp macro="" textlink="">
      <xdr:nvSpPr>
        <xdr:cNvPr id="90" name="テキスト ボックス 89"/>
        <xdr:cNvSpPr txBox="1"/>
      </xdr:nvSpPr>
      <xdr:spPr>
        <a:xfrm>
          <a:off x="2717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0</xdr:rowOff>
    </xdr:from>
    <xdr:to xmlns:xdr="http://schemas.openxmlformats.org/drawingml/2006/spreadsheetDrawing">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86360</xdr:rowOff>
    </xdr:from>
    <xdr:ext cx="756285" cy="253365"/>
    <xdr:sp macro="" textlink="">
      <xdr:nvSpPr>
        <xdr:cNvPr id="92" name="テキスト ボックス 91"/>
        <xdr:cNvSpPr txBox="1"/>
      </xdr:nvSpPr>
      <xdr:spPr>
        <a:xfrm>
          <a:off x="1828800" y="6601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125730</xdr:rowOff>
    </xdr:from>
    <xdr:to xmlns:xdr="http://schemas.openxmlformats.org/drawingml/2006/spreadsheetDrawing">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40640</xdr:rowOff>
    </xdr:from>
    <xdr:ext cx="756285" cy="253365"/>
    <xdr:sp macro="" textlink="">
      <xdr:nvSpPr>
        <xdr:cNvPr id="94" name="テキスト ボックス 93"/>
        <xdr:cNvSpPr txBox="1"/>
      </xdr:nvSpPr>
      <xdr:spPr>
        <a:xfrm>
          <a:off x="939800" y="65557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類似団体平均と比較して1.0ポイント下回っており、令和２年度と比較して0</a:t>
          </a:r>
          <a:r>
            <a:rPr kumimoji="1" lang="en-US" altLang="ja-JP" sz="1300">
              <a:solidFill>
                <a:schemeClr val="tx1"/>
              </a:solidFill>
              <a:latin typeface="ＭＳ Ｐゴシック"/>
              <a:ea typeface="ＭＳ Ｐゴシック"/>
            </a:rPr>
            <a:t>.5</a:t>
          </a:r>
          <a:r>
            <a:rPr kumimoji="1" lang="ja-JP" altLang="en-US" sz="1300">
              <a:solidFill>
                <a:schemeClr val="tx1"/>
              </a:solidFill>
              <a:latin typeface="ＭＳ Ｐゴシック"/>
              <a:ea typeface="ＭＳ Ｐゴシック"/>
            </a:rPr>
            <a:t>ポイント減少している。物件費に係る経常収支比率が減少した主な要因は、普通交付税において臨時算定費目が創設されたことにより、分母となる経常一般財源が急増したことによるものである。</a:t>
          </a: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6" name="テキスト ボックス 105"/>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8" name="テキスト ボックス 107"/>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285" cy="259080"/>
    <xdr:sp macro="" textlink="">
      <xdr:nvSpPr>
        <xdr:cNvPr id="110" name="テキスト ボックス 109"/>
        <xdr:cNvSpPr txBox="1"/>
      </xdr:nvSpPr>
      <xdr:spPr>
        <a:xfrm>
          <a:off x="1193800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285" cy="259080"/>
    <xdr:sp macro="" textlink="">
      <xdr:nvSpPr>
        <xdr:cNvPr id="112" name="テキスト ボックス 111"/>
        <xdr:cNvSpPr txBox="1"/>
      </xdr:nvSpPr>
      <xdr:spPr>
        <a:xfrm>
          <a:off x="1193800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285" cy="253365"/>
    <xdr:sp macro="" textlink="">
      <xdr:nvSpPr>
        <xdr:cNvPr id="114" name="テキスト ボックス 113"/>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285" cy="259080"/>
    <xdr:sp macro="" textlink="">
      <xdr:nvSpPr>
        <xdr:cNvPr id="116" name="テキスト ボックス 115"/>
        <xdr:cNvSpPr txBox="1"/>
      </xdr:nvSpPr>
      <xdr:spPr>
        <a:xfrm>
          <a:off x="1193800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285" cy="259080"/>
    <xdr:sp macro="" textlink="">
      <xdr:nvSpPr>
        <xdr:cNvPr id="118" name="テキスト ボックス 117"/>
        <xdr:cNvSpPr txBox="1"/>
      </xdr:nvSpPr>
      <xdr:spPr>
        <a:xfrm>
          <a:off x="1193800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285" cy="253365"/>
    <xdr:sp macro="" textlink="">
      <xdr:nvSpPr>
        <xdr:cNvPr id="120" name="テキスト ボックス 119"/>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44450</xdr:rowOff>
    </xdr:from>
    <xdr:to xmlns:xdr="http://schemas.openxmlformats.org/drawingml/2006/spreadsheetDrawing">
      <xdr:col>82</xdr:col>
      <xdr:colOff>107950</xdr:colOff>
      <xdr:row>22</xdr:row>
      <xdr:rowOff>38100</xdr:rowOff>
    </xdr:to>
    <xdr:cxnSp macro="">
      <xdr:nvCxnSpPr>
        <xdr:cNvPr id="122" name="直線コネクタ 121"/>
        <xdr:cNvCxnSpPr/>
      </xdr:nvCxnSpPr>
      <xdr:spPr>
        <a:xfrm flipV="1">
          <a:off x="1651000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10160</xdr:rowOff>
    </xdr:from>
    <xdr:ext cx="762000" cy="259080"/>
    <xdr:sp macro="" textlink="">
      <xdr:nvSpPr>
        <xdr:cNvPr id="123" name="物件費最小値テキスト"/>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38100</xdr:rowOff>
    </xdr:from>
    <xdr:to xmlns:xdr="http://schemas.openxmlformats.org/drawingml/2006/spreadsheetDrawing">
      <xdr:col>82</xdr:col>
      <xdr:colOff>196850</xdr:colOff>
      <xdr:row>22</xdr:row>
      <xdr:rowOff>38100</xdr:rowOff>
    </xdr:to>
    <xdr:cxnSp macro="">
      <xdr:nvCxnSpPr>
        <xdr:cNvPr id="124" name="直線コネクタ 123"/>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130810</xdr:rowOff>
    </xdr:from>
    <xdr:ext cx="762000" cy="259080"/>
    <xdr:sp macro="" textlink="">
      <xdr:nvSpPr>
        <xdr:cNvPr id="125" name="物件費最大値テキスト"/>
        <xdr:cNvSpPr txBox="1"/>
      </xdr:nvSpPr>
      <xdr:spPr>
        <a:xfrm>
          <a:off x="165989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44450</xdr:rowOff>
    </xdr:from>
    <xdr:to xmlns:xdr="http://schemas.openxmlformats.org/drawingml/2006/spreadsheetDrawing">
      <xdr:col>82</xdr:col>
      <xdr:colOff>196850</xdr:colOff>
      <xdr:row>13</xdr:row>
      <xdr:rowOff>44450</xdr:rowOff>
    </xdr:to>
    <xdr:cxnSp macro="">
      <xdr:nvCxnSpPr>
        <xdr:cNvPr id="126" name="直線コネクタ 125"/>
        <xdr:cNvCxnSpPr/>
      </xdr:nvCxnSpPr>
      <xdr:spPr>
        <a:xfrm>
          <a:off x="16421100" y="227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139700</xdr:rowOff>
    </xdr:from>
    <xdr:to xmlns:xdr="http://schemas.openxmlformats.org/drawingml/2006/spreadsheetDrawing">
      <xdr:col>82</xdr:col>
      <xdr:colOff>107950</xdr:colOff>
      <xdr:row>17</xdr:row>
      <xdr:rowOff>31750</xdr:rowOff>
    </xdr:to>
    <xdr:cxnSp macro="">
      <xdr:nvCxnSpPr>
        <xdr:cNvPr id="127" name="直線コネクタ 126"/>
        <xdr:cNvCxnSpPr/>
      </xdr:nvCxnSpPr>
      <xdr:spPr>
        <a:xfrm flipV="1">
          <a:off x="15671800" y="28829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16510</xdr:rowOff>
    </xdr:from>
    <xdr:ext cx="762000" cy="259080"/>
    <xdr:sp macro="" textlink="">
      <xdr:nvSpPr>
        <xdr:cNvPr id="128" name="物件費平均値テキスト"/>
        <xdr:cNvSpPr txBox="1"/>
      </xdr:nvSpPr>
      <xdr:spPr>
        <a:xfrm>
          <a:off x="16598900" y="2931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44450</xdr:rowOff>
    </xdr:from>
    <xdr:to xmlns:xdr="http://schemas.openxmlformats.org/drawingml/2006/spreadsheetDrawing">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31750</xdr:rowOff>
    </xdr:from>
    <xdr:to xmlns:xdr="http://schemas.openxmlformats.org/drawingml/2006/spreadsheetDrawing">
      <xdr:col>78</xdr:col>
      <xdr:colOff>69850</xdr:colOff>
      <xdr:row>18</xdr:row>
      <xdr:rowOff>25400</xdr:rowOff>
    </xdr:to>
    <xdr:cxnSp macro="">
      <xdr:nvCxnSpPr>
        <xdr:cNvPr id="130" name="直線コネクタ 129"/>
        <xdr:cNvCxnSpPr/>
      </xdr:nvCxnSpPr>
      <xdr:spPr>
        <a:xfrm flipV="1">
          <a:off x="14782800" y="29464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120650</xdr:rowOff>
    </xdr:from>
    <xdr:to xmlns:xdr="http://schemas.openxmlformats.org/drawingml/2006/spreadsheetDrawing">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35560</xdr:rowOff>
    </xdr:from>
    <xdr:ext cx="736600" cy="259080"/>
    <xdr:sp macro="" textlink="">
      <xdr:nvSpPr>
        <xdr:cNvPr id="132" name="テキスト ボックス 131"/>
        <xdr:cNvSpPr txBox="1"/>
      </xdr:nvSpPr>
      <xdr:spPr>
        <a:xfrm>
          <a:off x="15290800" y="3121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12700</xdr:rowOff>
    </xdr:from>
    <xdr:to xmlns:xdr="http://schemas.openxmlformats.org/drawingml/2006/spreadsheetDrawing">
      <xdr:col>73</xdr:col>
      <xdr:colOff>180975</xdr:colOff>
      <xdr:row>18</xdr:row>
      <xdr:rowOff>25400</xdr:rowOff>
    </xdr:to>
    <xdr:cxnSp macro="">
      <xdr:nvCxnSpPr>
        <xdr:cNvPr id="133" name="直線コネクタ 132"/>
        <xdr:cNvCxnSpPr/>
      </xdr:nvCxnSpPr>
      <xdr:spPr>
        <a:xfrm>
          <a:off x="13893800" y="3098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88900</xdr:rowOff>
    </xdr:from>
    <xdr:to xmlns:xdr="http://schemas.openxmlformats.org/drawingml/2006/spreadsheetDrawing">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3810</xdr:rowOff>
    </xdr:from>
    <xdr:ext cx="762000" cy="259080"/>
    <xdr:sp macro="" textlink="">
      <xdr:nvSpPr>
        <xdr:cNvPr id="135" name="テキスト ボックス 134"/>
        <xdr:cNvSpPr txBox="1"/>
      </xdr:nvSpPr>
      <xdr:spPr>
        <a:xfrm>
          <a:off x="1440180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146050</xdr:rowOff>
    </xdr:from>
    <xdr:to xmlns:xdr="http://schemas.openxmlformats.org/drawingml/2006/spreadsheetDrawing">
      <xdr:col>69</xdr:col>
      <xdr:colOff>92075</xdr:colOff>
      <xdr:row>18</xdr:row>
      <xdr:rowOff>12700</xdr:rowOff>
    </xdr:to>
    <xdr:cxnSp macro="">
      <xdr:nvCxnSpPr>
        <xdr:cNvPr id="136" name="直線コネクタ 135"/>
        <xdr:cNvCxnSpPr/>
      </xdr:nvCxnSpPr>
      <xdr:spPr>
        <a:xfrm>
          <a:off x="13004800" y="3060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50800</xdr:rowOff>
    </xdr:from>
    <xdr:to xmlns:xdr="http://schemas.openxmlformats.org/drawingml/2006/spreadsheetDrawing">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137160</xdr:rowOff>
    </xdr:from>
    <xdr:ext cx="756285" cy="259080"/>
    <xdr:sp macro="" textlink="">
      <xdr:nvSpPr>
        <xdr:cNvPr id="138" name="テキスト ボックス 137"/>
        <xdr:cNvSpPr txBox="1"/>
      </xdr:nvSpPr>
      <xdr:spPr>
        <a:xfrm>
          <a:off x="13512800" y="3223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25400</xdr:rowOff>
    </xdr:from>
    <xdr:to xmlns:xdr="http://schemas.openxmlformats.org/drawingml/2006/spreadsheetDrawing">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111760</xdr:rowOff>
    </xdr:from>
    <xdr:ext cx="762000" cy="253365"/>
    <xdr:sp macro="" textlink="">
      <xdr:nvSpPr>
        <xdr:cNvPr id="140" name="テキスト ボックス 139"/>
        <xdr:cNvSpPr txBox="1"/>
      </xdr:nvSpPr>
      <xdr:spPr>
        <a:xfrm>
          <a:off x="12623800" y="3197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42" name="テキスト ボックス 141"/>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43" name="テキスト ボックス 142"/>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5" name="テキスト ボックス 144"/>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88900</xdr:rowOff>
    </xdr:from>
    <xdr:to xmlns:xdr="http://schemas.openxmlformats.org/drawingml/2006/spreadsheetDrawing">
      <xdr:col>82</xdr:col>
      <xdr:colOff>158750</xdr:colOff>
      <xdr:row>17</xdr:row>
      <xdr:rowOff>19050</xdr:rowOff>
    </xdr:to>
    <xdr:sp macro="" textlink="">
      <xdr:nvSpPr>
        <xdr:cNvPr id="146" name="楕円 145"/>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105410</xdr:rowOff>
    </xdr:from>
    <xdr:ext cx="762000" cy="259080"/>
    <xdr:sp macro="" textlink="">
      <xdr:nvSpPr>
        <xdr:cNvPr id="147" name="物件費該当値テキスト"/>
        <xdr:cNvSpPr txBox="1"/>
      </xdr:nvSpPr>
      <xdr:spPr>
        <a:xfrm>
          <a:off x="16598900" y="26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48" name="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6600" cy="259080"/>
    <xdr:sp macro="" textlink="">
      <xdr:nvSpPr>
        <xdr:cNvPr id="149" name="テキスト ボックス 148"/>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146050</xdr:rowOff>
    </xdr:from>
    <xdr:to xmlns:xdr="http://schemas.openxmlformats.org/drawingml/2006/spreadsheetDrawing">
      <xdr:col>74</xdr:col>
      <xdr:colOff>31750</xdr:colOff>
      <xdr:row>18</xdr:row>
      <xdr:rowOff>76200</xdr:rowOff>
    </xdr:to>
    <xdr:sp macro="" textlink="">
      <xdr:nvSpPr>
        <xdr:cNvPr id="150" name="楕円 149"/>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86360</xdr:rowOff>
    </xdr:from>
    <xdr:ext cx="762000" cy="253365"/>
    <xdr:sp macro="" textlink="">
      <xdr:nvSpPr>
        <xdr:cNvPr id="151" name="テキスト ボックス 150"/>
        <xdr:cNvSpPr txBox="1"/>
      </xdr:nvSpPr>
      <xdr:spPr>
        <a:xfrm>
          <a:off x="14401800" y="2829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133350</xdr:rowOff>
    </xdr:from>
    <xdr:to xmlns:xdr="http://schemas.openxmlformats.org/drawingml/2006/spreadsheetDrawing">
      <xdr:col>69</xdr:col>
      <xdr:colOff>142875</xdr:colOff>
      <xdr:row>18</xdr:row>
      <xdr:rowOff>63500</xdr:rowOff>
    </xdr:to>
    <xdr:sp macro="" textlink="">
      <xdr:nvSpPr>
        <xdr:cNvPr id="152" name="楕円 151"/>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73660</xdr:rowOff>
    </xdr:from>
    <xdr:ext cx="756285" cy="259080"/>
    <xdr:sp macro="" textlink="">
      <xdr:nvSpPr>
        <xdr:cNvPr id="153" name="テキスト ボックス 152"/>
        <xdr:cNvSpPr txBox="1"/>
      </xdr:nvSpPr>
      <xdr:spPr>
        <a:xfrm>
          <a:off x="13512800" y="2816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95250</xdr:rowOff>
    </xdr:from>
    <xdr:to xmlns:xdr="http://schemas.openxmlformats.org/drawingml/2006/spreadsheetDrawing">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35560</xdr:rowOff>
    </xdr:from>
    <xdr:ext cx="762000" cy="259080"/>
    <xdr:sp macro="" textlink="">
      <xdr:nvSpPr>
        <xdr:cNvPr id="155" name="テキスト ボックス 154"/>
        <xdr:cNvSpPr txBox="1"/>
      </xdr:nvSpPr>
      <xdr:spPr>
        <a:xfrm>
          <a:off x="12623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3.4ポイント下回っており、令和２年度と比較して0.2ポイント減少している。扶助費に係る経常収支比率が減少した主な要因は、普通交付税において臨時算定費目が創設されたことにより、分母となる経常一般財源が急増したことによるものである。</a:t>
          </a: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7" name="テキスト ボックス 166"/>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9" name="テキスト ボックス 168"/>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285" cy="259080"/>
    <xdr:sp macro="" textlink="">
      <xdr:nvSpPr>
        <xdr:cNvPr id="171" name="テキスト ボックス 170"/>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285" cy="259080"/>
    <xdr:sp macro="" textlink="">
      <xdr:nvSpPr>
        <xdr:cNvPr id="173" name="テキスト ボックス 172"/>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285" cy="253365"/>
    <xdr:sp macro="" textlink="">
      <xdr:nvSpPr>
        <xdr:cNvPr id="175" name="テキスト ボックス 174"/>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285" cy="259080"/>
    <xdr:sp macro="" textlink="">
      <xdr:nvSpPr>
        <xdr:cNvPr id="177" name="テキスト ボックス 176"/>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285" cy="259080"/>
    <xdr:sp macro="" textlink="">
      <xdr:nvSpPr>
        <xdr:cNvPr id="179" name="テキスト ボックス 178"/>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285" cy="253365"/>
    <xdr:sp macro="" textlink="">
      <xdr:nvSpPr>
        <xdr:cNvPr id="181" name="テキスト ボックス 180"/>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19050</xdr:rowOff>
    </xdr:from>
    <xdr:to xmlns:xdr="http://schemas.openxmlformats.org/drawingml/2006/spreadsheetDrawing">
      <xdr:col>24</xdr:col>
      <xdr:colOff>25400</xdr:colOff>
      <xdr:row>61</xdr:row>
      <xdr:rowOff>95250</xdr:rowOff>
    </xdr:to>
    <xdr:cxnSp macro="">
      <xdr:nvCxnSpPr>
        <xdr:cNvPr id="183" name="直線コネクタ 182"/>
        <xdr:cNvCxnSpPr/>
      </xdr:nvCxnSpPr>
      <xdr:spPr>
        <a:xfrm flipV="1">
          <a:off x="482600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67310</xdr:rowOff>
    </xdr:from>
    <xdr:ext cx="762000" cy="259080"/>
    <xdr:sp macro="" textlink="">
      <xdr:nvSpPr>
        <xdr:cNvPr id="184" name="扶助費最小値テキスト"/>
        <xdr:cNvSpPr txBox="1"/>
      </xdr:nvSpPr>
      <xdr:spPr>
        <a:xfrm>
          <a:off x="49149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95250</xdr:rowOff>
    </xdr:from>
    <xdr:to xmlns:xdr="http://schemas.openxmlformats.org/drawingml/2006/spreadsheetDrawing">
      <xdr:col>24</xdr:col>
      <xdr:colOff>114300</xdr:colOff>
      <xdr:row>61</xdr:row>
      <xdr:rowOff>95250</xdr:rowOff>
    </xdr:to>
    <xdr:cxnSp macro="">
      <xdr:nvCxnSpPr>
        <xdr:cNvPr id="185" name="直線コネクタ 184"/>
        <xdr:cNvCxnSpPr/>
      </xdr:nvCxnSpPr>
      <xdr:spPr>
        <a:xfrm>
          <a:off x="4737100" y="1055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105410</xdr:rowOff>
    </xdr:from>
    <xdr:ext cx="762000" cy="259080"/>
    <xdr:sp macro="" textlink="">
      <xdr:nvSpPr>
        <xdr:cNvPr id="186" name="扶助費最大値テキスト"/>
        <xdr:cNvSpPr txBox="1"/>
      </xdr:nvSpPr>
      <xdr:spPr>
        <a:xfrm>
          <a:off x="491490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19050</xdr:rowOff>
    </xdr:from>
    <xdr:to xmlns:xdr="http://schemas.openxmlformats.org/drawingml/2006/spreadsheetDrawing">
      <xdr:col>24</xdr:col>
      <xdr:colOff>114300</xdr:colOff>
      <xdr:row>53</xdr:row>
      <xdr:rowOff>19050</xdr:rowOff>
    </xdr:to>
    <xdr:cxnSp macro="">
      <xdr:nvCxnSpPr>
        <xdr:cNvPr id="187" name="直線コネクタ 186"/>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12700</xdr:rowOff>
    </xdr:from>
    <xdr:to xmlns:xdr="http://schemas.openxmlformats.org/drawingml/2006/spreadsheetDrawing">
      <xdr:col>24</xdr:col>
      <xdr:colOff>25400</xdr:colOff>
      <xdr:row>54</xdr:row>
      <xdr:rowOff>38100</xdr:rowOff>
    </xdr:to>
    <xdr:cxnSp macro="">
      <xdr:nvCxnSpPr>
        <xdr:cNvPr id="188" name="直線コネクタ 187"/>
        <xdr:cNvCxnSpPr/>
      </xdr:nvCxnSpPr>
      <xdr:spPr>
        <a:xfrm flipV="1">
          <a:off x="3987800" y="92710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22860</xdr:rowOff>
    </xdr:from>
    <xdr:ext cx="762000" cy="259080"/>
    <xdr:sp macro="" textlink="">
      <xdr:nvSpPr>
        <xdr:cNvPr id="189" name="扶助費平均値テキスト"/>
        <xdr:cNvSpPr txBox="1"/>
      </xdr:nvSpPr>
      <xdr:spPr>
        <a:xfrm>
          <a:off x="4914900" y="9624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38100</xdr:rowOff>
    </xdr:from>
    <xdr:to xmlns:xdr="http://schemas.openxmlformats.org/drawingml/2006/spreadsheetDrawing">
      <xdr:col>19</xdr:col>
      <xdr:colOff>187325</xdr:colOff>
      <xdr:row>55</xdr:row>
      <xdr:rowOff>19050</xdr:rowOff>
    </xdr:to>
    <xdr:cxnSp macro="">
      <xdr:nvCxnSpPr>
        <xdr:cNvPr id="191" name="直線コネクタ 190"/>
        <xdr:cNvCxnSpPr/>
      </xdr:nvCxnSpPr>
      <xdr:spPr>
        <a:xfrm flipV="1">
          <a:off x="3098800" y="9296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30885" cy="253365"/>
    <xdr:sp macro="" textlink="">
      <xdr:nvSpPr>
        <xdr:cNvPr id="193" name="テキスト ボックス 192"/>
        <xdr:cNvSpPr txBox="1"/>
      </xdr:nvSpPr>
      <xdr:spPr>
        <a:xfrm>
          <a:off x="3606800" y="98018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19050</xdr:rowOff>
    </xdr:from>
    <xdr:to xmlns:xdr="http://schemas.openxmlformats.org/drawingml/2006/spreadsheetDrawing">
      <xdr:col>15</xdr:col>
      <xdr:colOff>98425</xdr:colOff>
      <xdr:row>55</xdr:row>
      <xdr:rowOff>57150</xdr:rowOff>
    </xdr:to>
    <xdr:cxnSp macro="">
      <xdr:nvCxnSpPr>
        <xdr:cNvPr id="194" name="直線コネクタ 193"/>
        <xdr:cNvCxnSpPr/>
      </xdr:nvCxnSpPr>
      <xdr:spPr>
        <a:xfrm flipV="1">
          <a:off x="2209800" y="9448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82550</xdr:rowOff>
    </xdr:from>
    <xdr:to xmlns:xdr="http://schemas.openxmlformats.org/drawingml/2006/spreadsheetDrawing">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168910</xdr:rowOff>
    </xdr:from>
    <xdr:ext cx="762000" cy="253365"/>
    <xdr:sp macro="" textlink="">
      <xdr:nvSpPr>
        <xdr:cNvPr id="196" name="テキスト ボックス 195"/>
        <xdr:cNvSpPr txBox="1"/>
      </xdr:nvSpPr>
      <xdr:spPr>
        <a:xfrm>
          <a:off x="2717800" y="9941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19050</xdr:rowOff>
    </xdr:from>
    <xdr:to xmlns:xdr="http://schemas.openxmlformats.org/drawingml/2006/spreadsheetDrawing">
      <xdr:col>11</xdr:col>
      <xdr:colOff>9525</xdr:colOff>
      <xdr:row>55</xdr:row>
      <xdr:rowOff>57150</xdr:rowOff>
    </xdr:to>
    <xdr:cxnSp macro="">
      <xdr:nvCxnSpPr>
        <xdr:cNvPr id="197" name="直線コネクタ 196"/>
        <xdr:cNvCxnSpPr/>
      </xdr:nvCxnSpPr>
      <xdr:spPr>
        <a:xfrm>
          <a:off x="1320800" y="9448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31750</xdr:rowOff>
    </xdr:from>
    <xdr:to xmlns:xdr="http://schemas.openxmlformats.org/drawingml/2006/spreadsheetDrawing">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118110</xdr:rowOff>
    </xdr:from>
    <xdr:ext cx="756285" cy="259080"/>
    <xdr:sp macro="" textlink="">
      <xdr:nvSpPr>
        <xdr:cNvPr id="199" name="テキスト ボックス 198"/>
        <xdr:cNvSpPr txBox="1"/>
      </xdr:nvSpPr>
      <xdr:spPr>
        <a:xfrm>
          <a:off x="1828800" y="9890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165100</xdr:rowOff>
    </xdr:from>
    <xdr:to xmlns:xdr="http://schemas.openxmlformats.org/drawingml/2006/spreadsheetDrawing">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80010</xdr:rowOff>
    </xdr:from>
    <xdr:ext cx="756285" cy="259080"/>
    <xdr:sp macro="" textlink="">
      <xdr:nvSpPr>
        <xdr:cNvPr id="201" name="テキスト ボックス 200"/>
        <xdr:cNvSpPr txBox="1"/>
      </xdr:nvSpPr>
      <xdr:spPr>
        <a:xfrm>
          <a:off x="939800" y="985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204" name="テキスト ボックス 203"/>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133350</xdr:rowOff>
    </xdr:from>
    <xdr:to xmlns:xdr="http://schemas.openxmlformats.org/drawingml/2006/spreadsheetDrawing">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149860</xdr:rowOff>
    </xdr:from>
    <xdr:ext cx="762000" cy="259080"/>
    <xdr:sp macro="" textlink="">
      <xdr:nvSpPr>
        <xdr:cNvPr id="208" name="扶助費該当値テキスト"/>
        <xdr:cNvSpPr txBox="1"/>
      </xdr:nvSpPr>
      <xdr:spPr>
        <a:xfrm>
          <a:off x="4914900" y="906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158750</xdr:rowOff>
    </xdr:from>
    <xdr:to xmlns:xdr="http://schemas.openxmlformats.org/drawingml/2006/spreadsheetDrawing">
      <xdr:col>20</xdr:col>
      <xdr:colOff>38100</xdr:colOff>
      <xdr:row>54</xdr:row>
      <xdr:rowOff>88900</xdr:rowOff>
    </xdr:to>
    <xdr:sp macro="" textlink="">
      <xdr:nvSpPr>
        <xdr:cNvPr id="209" name="楕円 208"/>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99060</xdr:rowOff>
    </xdr:from>
    <xdr:ext cx="730885" cy="253365"/>
    <xdr:sp macro="" textlink="">
      <xdr:nvSpPr>
        <xdr:cNvPr id="210" name="テキスト ボックス 209"/>
        <xdr:cNvSpPr txBox="1"/>
      </xdr:nvSpPr>
      <xdr:spPr>
        <a:xfrm>
          <a:off x="3606800" y="90144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139700</xdr:rowOff>
    </xdr:from>
    <xdr:to xmlns:xdr="http://schemas.openxmlformats.org/drawingml/2006/spreadsheetDrawing">
      <xdr:col>15</xdr:col>
      <xdr:colOff>149225</xdr:colOff>
      <xdr:row>55</xdr:row>
      <xdr:rowOff>69850</xdr:rowOff>
    </xdr:to>
    <xdr:sp macro="" textlink="">
      <xdr:nvSpPr>
        <xdr:cNvPr id="211" name="楕円 210"/>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80010</xdr:rowOff>
    </xdr:from>
    <xdr:ext cx="762000" cy="259080"/>
    <xdr:sp macro="" textlink="">
      <xdr:nvSpPr>
        <xdr:cNvPr id="212" name="テキスト ボックス 211"/>
        <xdr:cNvSpPr txBox="1"/>
      </xdr:nvSpPr>
      <xdr:spPr>
        <a:xfrm>
          <a:off x="27178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6350</xdr:rowOff>
    </xdr:from>
    <xdr:to xmlns:xdr="http://schemas.openxmlformats.org/drawingml/2006/spreadsheetDrawing">
      <xdr:col>11</xdr:col>
      <xdr:colOff>60325</xdr:colOff>
      <xdr:row>55</xdr:row>
      <xdr:rowOff>107950</xdr:rowOff>
    </xdr:to>
    <xdr:sp macro="" textlink="">
      <xdr:nvSpPr>
        <xdr:cNvPr id="213" name="楕円 212"/>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118110</xdr:rowOff>
    </xdr:from>
    <xdr:ext cx="756285" cy="259080"/>
    <xdr:sp macro="" textlink="">
      <xdr:nvSpPr>
        <xdr:cNvPr id="214" name="テキスト ボックス 213"/>
        <xdr:cNvSpPr txBox="1"/>
      </xdr:nvSpPr>
      <xdr:spPr>
        <a:xfrm>
          <a:off x="1828800" y="920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139700</xdr:rowOff>
    </xdr:from>
    <xdr:to xmlns:xdr="http://schemas.openxmlformats.org/drawingml/2006/spreadsheetDrawing">
      <xdr:col>6</xdr:col>
      <xdr:colOff>171450</xdr:colOff>
      <xdr:row>55</xdr:row>
      <xdr:rowOff>69850</xdr:rowOff>
    </xdr:to>
    <xdr:sp macro="" textlink="">
      <xdr:nvSpPr>
        <xdr:cNvPr id="215" name="楕円 214"/>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80010</xdr:rowOff>
    </xdr:from>
    <xdr:ext cx="756285" cy="259080"/>
    <xdr:sp macro="" textlink="">
      <xdr:nvSpPr>
        <xdr:cNvPr id="216" name="テキスト ボックス 215"/>
        <xdr:cNvSpPr txBox="1"/>
      </xdr:nvSpPr>
      <xdr:spPr>
        <a:xfrm>
          <a:off x="939800" y="9166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類似団体平均と比較して0.4ポイント下回っているが、今後も引き続き、企業会計に経営改善を求め、収支不足に対する安易な繰出金の抑制に努める。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除雪経費の増加など増要因があったものの、普通交付税において臨時算定費目が創設されたことにより分母となる経常一般財源が急増したことから、令和２年度と比較して0.4ポイント減少している。</a:t>
          </a: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8" name="テキスト ボックス 227"/>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30" name="テキスト ボックス 229"/>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2285" cy="259080"/>
    <xdr:sp macro="" textlink="">
      <xdr:nvSpPr>
        <xdr:cNvPr id="232" name="テキスト ボックス 231"/>
        <xdr:cNvSpPr txBox="1"/>
      </xdr:nvSpPr>
      <xdr:spPr>
        <a:xfrm>
          <a:off x="11938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2285" cy="253365"/>
    <xdr:sp macro="" textlink="">
      <xdr:nvSpPr>
        <xdr:cNvPr id="234" name="テキスト ボックス 233"/>
        <xdr:cNvSpPr txBox="1"/>
      </xdr:nvSpPr>
      <xdr:spPr>
        <a:xfrm>
          <a:off x="11938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2285" cy="258445"/>
    <xdr:sp macro="" textlink="">
      <xdr:nvSpPr>
        <xdr:cNvPr id="236" name="テキスト ボックス 235"/>
        <xdr:cNvSpPr txBox="1"/>
      </xdr:nvSpPr>
      <xdr:spPr>
        <a:xfrm>
          <a:off x="11938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2285" cy="259080"/>
    <xdr:sp macro="" textlink="">
      <xdr:nvSpPr>
        <xdr:cNvPr id="238" name="テキスト ボックス 237"/>
        <xdr:cNvSpPr txBox="1"/>
      </xdr:nvSpPr>
      <xdr:spPr>
        <a:xfrm>
          <a:off x="11938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2285" cy="253365"/>
    <xdr:sp macro="" textlink="">
      <xdr:nvSpPr>
        <xdr:cNvPr id="240" name="テキスト ボックス 239"/>
        <xdr:cNvSpPr txBox="1"/>
      </xdr:nvSpPr>
      <xdr:spPr>
        <a:xfrm>
          <a:off x="11938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2285" cy="259080"/>
    <xdr:sp macro="" textlink="">
      <xdr:nvSpPr>
        <xdr:cNvPr id="242" name="テキスト ボックス 241"/>
        <xdr:cNvSpPr txBox="1"/>
      </xdr:nvSpPr>
      <xdr:spPr>
        <a:xfrm>
          <a:off x="11938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285" cy="253365"/>
    <xdr:sp macro="" textlink="">
      <xdr:nvSpPr>
        <xdr:cNvPr id="244" name="テキスト ボックス 243"/>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63500</xdr:rowOff>
    </xdr:from>
    <xdr:to xmlns:xdr="http://schemas.openxmlformats.org/drawingml/2006/spreadsheetDrawing">
      <xdr:col>82</xdr:col>
      <xdr:colOff>107950</xdr:colOff>
      <xdr:row>60</xdr:row>
      <xdr:rowOff>143510</xdr:rowOff>
    </xdr:to>
    <xdr:cxnSp macro="">
      <xdr:nvCxnSpPr>
        <xdr:cNvPr id="246" name="直線コネクタ 245"/>
        <xdr:cNvCxnSpPr/>
      </xdr:nvCxnSpPr>
      <xdr:spPr>
        <a:xfrm flipV="1">
          <a:off x="1651000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115570</xdr:rowOff>
    </xdr:from>
    <xdr:ext cx="762000" cy="259080"/>
    <xdr:sp macro="" textlink="">
      <xdr:nvSpPr>
        <xdr:cNvPr id="247" name="その他最小値テキスト"/>
        <xdr:cNvSpPr txBox="1"/>
      </xdr:nvSpPr>
      <xdr:spPr>
        <a:xfrm>
          <a:off x="16598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143510</xdr:rowOff>
    </xdr:from>
    <xdr:to xmlns:xdr="http://schemas.openxmlformats.org/drawingml/2006/spreadsheetDrawing">
      <xdr:col>82</xdr:col>
      <xdr:colOff>196850</xdr:colOff>
      <xdr:row>60</xdr:row>
      <xdr:rowOff>143510</xdr:rowOff>
    </xdr:to>
    <xdr:cxnSp macro="">
      <xdr:nvCxnSpPr>
        <xdr:cNvPr id="248" name="直線コネクタ 247"/>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149860</xdr:rowOff>
    </xdr:from>
    <xdr:ext cx="762000" cy="259080"/>
    <xdr:sp macro="" textlink="">
      <xdr:nvSpPr>
        <xdr:cNvPr id="249" name="その他最大値テキスト"/>
        <xdr:cNvSpPr txBox="1"/>
      </xdr:nvSpPr>
      <xdr:spPr>
        <a:xfrm>
          <a:off x="165989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63500</xdr:rowOff>
    </xdr:from>
    <xdr:to xmlns:xdr="http://schemas.openxmlformats.org/drawingml/2006/spreadsheetDrawing">
      <xdr:col>82</xdr:col>
      <xdr:colOff>196850</xdr:colOff>
      <xdr:row>53</xdr:row>
      <xdr:rowOff>63500</xdr:rowOff>
    </xdr:to>
    <xdr:cxnSp macro="">
      <xdr:nvCxnSpPr>
        <xdr:cNvPr id="250" name="直線コネクタ 249"/>
        <xdr:cNvCxnSpPr/>
      </xdr:nvCxnSpPr>
      <xdr:spPr>
        <a:xfrm>
          <a:off x="16421100" y="915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86360</xdr:rowOff>
    </xdr:from>
    <xdr:to xmlns:xdr="http://schemas.openxmlformats.org/drawingml/2006/spreadsheetDrawing">
      <xdr:col>82</xdr:col>
      <xdr:colOff>107950</xdr:colOff>
      <xdr:row>55</xdr:row>
      <xdr:rowOff>112395</xdr:rowOff>
    </xdr:to>
    <xdr:cxnSp macro="">
      <xdr:nvCxnSpPr>
        <xdr:cNvPr id="251" name="直線コネクタ 250"/>
        <xdr:cNvCxnSpPr/>
      </xdr:nvCxnSpPr>
      <xdr:spPr>
        <a:xfrm flipV="1">
          <a:off x="15671800" y="95161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33655</xdr:rowOff>
    </xdr:from>
    <xdr:ext cx="762000" cy="258445"/>
    <xdr:sp macro="" textlink="">
      <xdr:nvSpPr>
        <xdr:cNvPr id="252" name="その他平均値テキスト"/>
        <xdr:cNvSpPr txBox="1"/>
      </xdr:nvSpPr>
      <xdr:spPr>
        <a:xfrm>
          <a:off x="16598900" y="94634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61595</xdr:rowOff>
    </xdr:from>
    <xdr:to xmlns:xdr="http://schemas.openxmlformats.org/drawingml/2006/spreadsheetDrawing">
      <xdr:col>82</xdr:col>
      <xdr:colOff>158750</xdr:colOff>
      <xdr:row>55</xdr:row>
      <xdr:rowOff>163195</xdr:rowOff>
    </xdr:to>
    <xdr:sp macro="" textlink="">
      <xdr:nvSpPr>
        <xdr:cNvPr id="253" name="フローチャート: 判断 252"/>
        <xdr:cNvSpPr/>
      </xdr:nvSpPr>
      <xdr:spPr>
        <a:xfrm>
          <a:off x="164592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112395</xdr:rowOff>
    </xdr:from>
    <xdr:to xmlns:xdr="http://schemas.openxmlformats.org/drawingml/2006/spreadsheetDrawing">
      <xdr:col>78</xdr:col>
      <xdr:colOff>69850</xdr:colOff>
      <xdr:row>56</xdr:row>
      <xdr:rowOff>6350</xdr:rowOff>
    </xdr:to>
    <xdr:cxnSp macro="">
      <xdr:nvCxnSpPr>
        <xdr:cNvPr id="254" name="直線コネクタ 253"/>
        <xdr:cNvCxnSpPr/>
      </xdr:nvCxnSpPr>
      <xdr:spPr>
        <a:xfrm flipV="1">
          <a:off x="14782800" y="95421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81280</xdr:rowOff>
    </xdr:from>
    <xdr:to xmlns:xdr="http://schemas.openxmlformats.org/drawingml/2006/spreadsheetDrawing">
      <xdr:col>78</xdr:col>
      <xdr:colOff>120650</xdr:colOff>
      <xdr:row>56</xdr:row>
      <xdr:rowOff>11430</xdr:rowOff>
    </xdr:to>
    <xdr:sp macro="" textlink="">
      <xdr:nvSpPr>
        <xdr:cNvPr id="255" name="フローチャート: 判断 254"/>
        <xdr:cNvSpPr/>
      </xdr:nvSpPr>
      <xdr:spPr>
        <a:xfrm>
          <a:off x="156210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167640</xdr:rowOff>
    </xdr:from>
    <xdr:ext cx="736600" cy="253365"/>
    <xdr:sp macro="" textlink="">
      <xdr:nvSpPr>
        <xdr:cNvPr id="256" name="テキスト ボックス 255"/>
        <xdr:cNvSpPr txBox="1"/>
      </xdr:nvSpPr>
      <xdr:spPr>
        <a:xfrm>
          <a:off x="15290800" y="95973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132080</xdr:rowOff>
    </xdr:from>
    <xdr:to xmlns:xdr="http://schemas.openxmlformats.org/drawingml/2006/spreadsheetDrawing">
      <xdr:col>73</xdr:col>
      <xdr:colOff>180975</xdr:colOff>
      <xdr:row>56</xdr:row>
      <xdr:rowOff>6350</xdr:rowOff>
    </xdr:to>
    <xdr:cxnSp macro="">
      <xdr:nvCxnSpPr>
        <xdr:cNvPr id="257" name="直線コネクタ 256"/>
        <xdr:cNvCxnSpPr/>
      </xdr:nvCxnSpPr>
      <xdr:spPr>
        <a:xfrm>
          <a:off x="13893800" y="95618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20955</xdr:rowOff>
    </xdr:from>
    <xdr:to xmlns:xdr="http://schemas.openxmlformats.org/drawingml/2006/spreadsheetDrawing">
      <xdr:col>74</xdr:col>
      <xdr:colOff>31750</xdr:colOff>
      <xdr:row>56</xdr:row>
      <xdr:rowOff>122555</xdr:rowOff>
    </xdr:to>
    <xdr:sp macro="" textlink="">
      <xdr:nvSpPr>
        <xdr:cNvPr id="258" name="フローチャート: 判断 257"/>
        <xdr:cNvSpPr/>
      </xdr:nvSpPr>
      <xdr:spPr>
        <a:xfrm>
          <a:off x="147320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107315</xdr:rowOff>
    </xdr:from>
    <xdr:ext cx="762000" cy="259080"/>
    <xdr:sp macro="" textlink="">
      <xdr:nvSpPr>
        <xdr:cNvPr id="259" name="テキスト ボックス 258"/>
        <xdr:cNvSpPr txBox="1"/>
      </xdr:nvSpPr>
      <xdr:spPr>
        <a:xfrm>
          <a:off x="144018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132080</xdr:rowOff>
    </xdr:from>
    <xdr:to xmlns:xdr="http://schemas.openxmlformats.org/drawingml/2006/spreadsheetDrawing">
      <xdr:col>69</xdr:col>
      <xdr:colOff>92075</xdr:colOff>
      <xdr:row>56</xdr:row>
      <xdr:rowOff>12700</xdr:rowOff>
    </xdr:to>
    <xdr:cxnSp macro="">
      <xdr:nvCxnSpPr>
        <xdr:cNvPr id="260" name="直線コネクタ 259"/>
        <xdr:cNvCxnSpPr/>
      </xdr:nvCxnSpPr>
      <xdr:spPr>
        <a:xfrm flipV="1">
          <a:off x="13004800" y="95618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139700</xdr:rowOff>
    </xdr:from>
    <xdr:ext cx="756285" cy="259080"/>
    <xdr:sp macro="" textlink="">
      <xdr:nvSpPr>
        <xdr:cNvPr id="262" name="テキスト ボックス 261"/>
        <xdr:cNvSpPr txBox="1"/>
      </xdr:nvSpPr>
      <xdr:spPr>
        <a:xfrm>
          <a:off x="13512800" y="97409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59690</xdr:rowOff>
    </xdr:from>
    <xdr:to xmlns:xdr="http://schemas.openxmlformats.org/drawingml/2006/spreadsheetDrawing">
      <xdr:col>65</xdr:col>
      <xdr:colOff>53975</xdr:colOff>
      <xdr:row>56</xdr:row>
      <xdr:rowOff>161290</xdr:rowOff>
    </xdr:to>
    <xdr:sp macro="" textlink="">
      <xdr:nvSpPr>
        <xdr:cNvPr id="263" name="フローチャート: 判断 262"/>
        <xdr:cNvSpPr/>
      </xdr:nvSpPr>
      <xdr:spPr>
        <a:xfrm>
          <a:off x="12954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146050</xdr:rowOff>
    </xdr:from>
    <xdr:ext cx="762000" cy="253365"/>
    <xdr:sp macro="" textlink="">
      <xdr:nvSpPr>
        <xdr:cNvPr id="264" name="テキスト ボックス 263"/>
        <xdr:cNvSpPr txBox="1"/>
      </xdr:nvSpPr>
      <xdr:spPr>
        <a:xfrm>
          <a:off x="12623800" y="97472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66" name="テキスト ボックス 265"/>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67" name="テキスト ボックス 266"/>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69" name="テキスト ボックス 268"/>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35560</xdr:rowOff>
    </xdr:from>
    <xdr:to xmlns:xdr="http://schemas.openxmlformats.org/drawingml/2006/spreadsheetDrawing">
      <xdr:col>82</xdr:col>
      <xdr:colOff>158750</xdr:colOff>
      <xdr:row>55</xdr:row>
      <xdr:rowOff>137160</xdr:rowOff>
    </xdr:to>
    <xdr:sp macro="" textlink="">
      <xdr:nvSpPr>
        <xdr:cNvPr id="270" name="楕円 269"/>
        <xdr:cNvSpPr/>
      </xdr:nvSpPr>
      <xdr:spPr>
        <a:xfrm>
          <a:off x="164592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52070</xdr:rowOff>
    </xdr:from>
    <xdr:ext cx="762000" cy="253365"/>
    <xdr:sp macro="" textlink="">
      <xdr:nvSpPr>
        <xdr:cNvPr id="271" name="その他該当値テキスト"/>
        <xdr:cNvSpPr txBox="1"/>
      </xdr:nvSpPr>
      <xdr:spPr>
        <a:xfrm>
          <a:off x="16598900" y="9310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61595</xdr:rowOff>
    </xdr:from>
    <xdr:to xmlns:xdr="http://schemas.openxmlformats.org/drawingml/2006/spreadsheetDrawing">
      <xdr:col>78</xdr:col>
      <xdr:colOff>120650</xdr:colOff>
      <xdr:row>55</xdr:row>
      <xdr:rowOff>163195</xdr:rowOff>
    </xdr:to>
    <xdr:sp macro="" textlink="">
      <xdr:nvSpPr>
        <xdr:cNvPr id="272" name="楕円 271"/>
        <xdr:cNvSpPr/>
      </xdr:nvSpPr>
      <xdr:spPr>
        <a:xfrm>
          <a:off x="156210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1905</xdr:rowOff>
    </xdr:from>
    <xdr:ext cx="736600" cy="259080"/>
    <xdr:sp macro="" textlink="">
      <xdr:nvSpPr>
        <xdr:cNvPr id="273" name="テキスト ボックス 272"/>
        <xdr:cNvSpPr txBox="1"/>
      </xdr:nvSpPr>
      <xdr:spPr>
        <a:xfrm>
          <a:off x="15290800" y="9260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127000</xdr:rowOff>
    </xdr:from>
    <xdr:to xmlns:xdr="http://schemas.openxmlformats.org/drawingml/2006/spreadsheetDrawing">
      <xdr:col>74</xdr:col>
      <xdr:colOff>31750</xdr:colOff>
      <xdr:row>56</xdr:row>
      <xdr:rowOff>57150</xdr:rowOff>
    </xdr:to>
    <xdr:sp macro="" textlink="">
      <xdr:nvSpPr>
        <xdr:cNvPr id="274" name="楕円 273"/>
        <xdr:cNvSpPr/>
      </xdr:nvSpPr>
      <xdr:spPr>
        <a:xfrm>
          <a:off x="147320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67310</xdr:rowOff>
    </xdr:from>
    <xdr:ext cx="762000" cy="259080"/>
    <xdr:sp macro="" textlink="">
      <xdr:nvSpPr>
        <xdr:cNvPr id="275" name="テキスト ボックス 274"/>
        <xdr:cNvSpPr txBox="1"/>
      </xdr:nvSpPr>
      <xdr:spPr>
        <a:xfrm>
          <a:off x="14401800" y="932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81280</xdr:rowOff>
    </xdr:from>
    <xdr:to xmlns:xdr="http://schemas.openxmlformats.org/drawingml/2006/spreadsheetDrawing">
      <xdr:col>69</xdr:col>
      <xdr:colOff>142875</xdr:colOff>
      <xdr:row>56</xdr:row>
      <xdr:rowOff>11430</xdr:rowOff>
    </xdr:to>
    <xdr:sp macro="" textlink="">
      <xdr:nvSpPr>
        <xdr:cNvPr id="276" name="楕円 275"/>
        <xdr:cNvSpPr/>
      </xdr:nvSpPr>
      <xdr:spPr>
        <a:xfrm>
          <a:off x="138430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21590</xdr:rowOff>
    </xdr:from>
    <xdr:ext cx="756285" cy="259080"/>
    <xdr:sp macro="" textlink="">
      <xdr:nvSpPr>
        <xdr:cNvPr id="277" name="テキスト ボックス 276"/>
        <xdr:cNvSpPr txBox="1"/>
      </xdr:nvSpPr>
      <xdr:spPr>
        <a:xfrm>
          <a:off x="13512800" y="92798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133350</xdr:rowOff>
    </xdr:from>
    <xdr:to xmlns:xdr="http://schemas.openxmlformats.org/drawingml/2006/spreadsheetDrawing">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73660</xdr:rowOff>
    </xdr:from>
    <xdr:ext cx="762000" cy="259080"/>
    <xdr:sp macro="" textlink="">
      <xdr:nvSpPr>
        <xdr:cNvPr id="279" name="テキスト ボックス 278"/>
        <xdr:cNvSpPr txBox="1"/>
      </xdr:nvSpPr>
      <xdr:spPr>
        <a:xfrm>
          <a:off x="12623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公営企業に係る繰出基準単価見直しに伴う基準内繰出額の増など、増要因があったものの、普通交付税において臨時算定費目が創設されたことにより分母となる経常一般財源が急増したことから、令和２年度比で</a:t>
          </a:r>
          <a:r>
            <a:rPr kumimoji="1" lang="en-US" altLang="ja-JP" sz="1300">
              <a:solidFill>
                <a:schemeClr val="tx1"/>
              </a:solidFill>
              <a:latin typeface="ＭＳ Ｐゴシック"/>
              <a:ea typeface="ＭＳ Ｐゴシック"/>
            </a:rPr>
            <a:t>0.2</a:t>
          </a:r>
          <a:r>
            <a:rPr kumimoji="1" lang="ja-JP" altLang="en-US" sz="1300">
              <a:solidFill>
                <a:schemeClr val="tx1"/>
              </a:solidFill>
              <a:latin typeface="ＭＳ Ｐゴシック"/>
              <a:ea typeface="ＭＳ Ｐゴシック"/>
            </a:rPr>
            <a:t>ポイント減少している。</a:t>
          </a:r>
        </a:p>
        <a:p>
          <a:r>
            <a:rPr kumimoji="1" lang="ja-JP" altLang="en-US" sz="1300">
              <a:solidFill>
                <a:schemeClr val="tx1"/>
              </a:solidFill>
              <a:latin typeface="ＭＳ Ｐゴシック"/>
              <a:ea typeface="ＭＳ Ｐゴシック"/>
            </a:rPr>
            <a:t>　類似団体平均を3.2ポイント下回っているが、今後も引き続き、負担金や補助金の本来の目的や効果を検証し、その必要性や妥当性を見極めながら適正な執行に努める。</a:t>
          </a: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91" name="テキスト ボックス 290"/>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93" name="テキスト ボックス 292"/>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285" cy="253365"/>
    <xdr:sp macro="" textlink="">
      <xdr:nvSpPr>
        <xdr:cNvPr id="295" name="テキスト ボックス 294"/>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285" cy="253365"/>
    <xdr:sp macro="" textlink="">
      <xdr:nvSpPr>
        <xdr:cNvPr id="297" name="テキスト ボックス 296"/>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285" cy="253365"/>
    <xdr:sp macro="" textlink="">
      <xdr:nvSpPr>
        <xdr:cNvPr id="299" name="テキスト ボックス 298"/>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285" cy="253365"/>
    <xdr:sp macro="" textlink="">
      <xdr:nvSpPr>
        <xdr:cNvPr id="301" name="テキスト ボックス 300"/>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161290</xdr:rowOff>
    </xdr:from>
    <xdr:to xmlns:xdr="http://schemas.openxmlformats.org/drawingml/2006/spreadsheetDrawing">
      <xdr:col>82</xdr:col>
      <xdr:colOff>107950</xdr:colOff>
      <xdr:row>41</xdr:row>
      <xdr:rowOff>10160</xdr:rowOff>
    </xdr:to>
    <xdr:cxnSp macro="">
      <xdr:nvCxnSpPr>
        <xdr:cNvPr id="304" name="直線コネクタ 303"/>
        <xdr:cNvCxnSpPr/>
      </xdr:nvCxnSpPr>
      <xdr:spPr>
        <a:xfrm flipV="1">
          <a:off x="1651000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305"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306" name="直線コネクタ 305"/>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76200</xdr:rowOff>
    </xdr:from>
    <xdr:ext cx="762000" cy="253365"/>
    <xdr:sp macro="" textlink="">
      <xdr:nvSpPr>
        <xdr:cNvPr id="307" name="補助費等最大値テキスト"/>
        <xdr:cNvSpPr txBox="1"/>
      </xdr:nvSpPr>
      <xdr:spPr>
        <a:xfrm>
          <a:off x="16598900" y="5562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161290</xdr:rowOff>
    </xdr:from>
    <xdr:to xmlns:xdr="http://schemas.openxmlformats.org/drawingml/2006/spreadsheetDrawing">
      <xdr:col>82</xdr:col>
      <xdr:colOff>196850</xdr:colOff>
      <xdr:row>33</xdr:row>
      <xdr:rowOff>161290</xdr:rowOff>
    </xdr:to>
    <xdr:cxnSp macro="">
      <xdr:nvCxnSpPr>
        <xdr:cNvPr id="308" name="直線コネクタ 307"/>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156845</xdr:rowOff>
    </xdr:from>
    <xdr:to xmlns:xdr="http://schemas.openxmlformats.org/drawingml/2006/spreadsheetDrawing">
      <xdr:col>82</xdr:col>
      <xdr:colOff>107950</xdr:colOff>
      <xdr:row>35</xdr:row>
      <xdr:rowOff>166370</xdr:rowOff>
    </xdr:to>
    <xdr:cxnSp macro="">
      <xdr:nvCxnSpPr>
        <xdr:cNvPr id="309" name="直線コネクタ 308"/>
        <xdr:cNvCxnSpPr/>
      </xdr:nvCxnSpPr>
      <xdr:spPr>
        <a:xfrm flipV="1">
          <a:off x="15671800" y="61575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52705</xdr:rowOff>
    </xdr:from>
    <xdr:ext cx="762000" cy="253365"/>
    <xdr:sp macro="" textlink="">
      <xdr:nvSpPr>
        <xdr:cNvPr id="310" name="補助費等平均値テキスト"/>
        <xdr:cNvSpPr txBox="1"/>
      </xdr:nvSpPr>
      <xdr:spPr>
        <a:xfrm>
          <a:off x="16598900" y="622490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80645</xdr:rowOff>
    </xdr:from>
    <xdr:to xmlns:xdr="http://schemas.openxmlformats.org/drawingml/2006/spreadsheetDrawing">
      <xdr:col>82</xdr:col>
      <xdr:colOff>158750</xdr:colOff>
      <xdr:row>37</xdr:row>
      <xdr:rowOff>10795</xdr:rowOff>
    </xdr:to>
    <xdr:sp macro="" textlink="">
      <xdr:nvSpPr>
        <xdr:cNvPr id="311" name="フローチャート: 判断 310"/>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166370</xdr:rowOff>
    </xdr:from>
    <xdr:to xmlns:xdr="http://schemas.openxmlformats.org/drawingml/2006/spreadsheetDrawing">
      <xdr:col>78</xdr:col>
      <xdr:colOff>69850</xdr:colOff>
      <xdr:row>35</xdr:row>
      <xdr:rowOff>170180</xdr:rowOff>
    </xdr:to>
    <xdr:cxnSp macro="">
      <xdr:nvCxnSpPr>
        <xdr:cNvPr id="312" name="直線コネクタ 311"/>
        <xdr:cNvCxnSpPr/>
      </xdr:nvCxnSpPr>
      <xdr:spPr>
        <a:xfrm flipV="1">
          <a:off x="14782800" y="6167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13" name="フローチャート: 判断 312"/>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27940</xdr:rowOff>
    </xdr:from>
    <xdr:ext cx="736600" cy="259080"/>
    <xdr:sp macro="" textlink="">
      <xdr:nvSpPr>
        <xdr:cNvPr id="314" name="テキスト ボックス 313"/>
        <xdr:cNvSpPr txBox="1"/>
      </xdr:nvSpPr>
      <xdr:spPr>
        <a:xfrm>
          <a:off x="1529080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170180</xdr:rowOff>
    </xdr:from>
    <xdr:to xmlns:xdr="http://schemas.openxmlformats.org/drawingml/2006/spreadsheetDrawing">
      <xdr:col>73</xdr:col>
      <xdr:colOff>180975</xdr:colOff>
      <xdr:row>36</xdr:row>
      <xdr:rowOff>17780</xdr:rowOff>
    </xdr:to>
    <xdr:cxnSp macro="">
      <xdr:nvCxnSpPr>
        <xdr:cNvPr id="315" name="直線コネクタ 314"/>
        <xdr:cNvCxnSpPr/>
      </xdr:nvCxnSpPr>
      <xdr:spPr>
        <a:xfrm flipV="1">
          <a:off x="13893800" y="61709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6" name="フローチャート: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53365"/>
    <xdr:sp macro="" textlink="">
      <xdr:nvSpPr>
        <xdr:cNvPr id="317" name="テキスト ボックス 316"/>
        <xdr:cNvSpPr txBox="1"/>
      </xdr:nvSpPr>
      <xdr:spPr>
        <a:xfrm>
          <a:off x="14401800" y="6307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166370</xdr:rowOff>
    </xdr:from>
    <xdr:to xmlns:xdr="http://schemas.openxmlformats.org/drawingml/2006/spreadsheetDrawing">
      <xdr:col>69</xdr:col>
      <xdr:colOff>92075</xdr:colOff>
      <xdr:row>36</xdr:row>
      <xdr:rowOff>17780</xdr:rowOff>
    </xdr:to>
    <xdr:cxnSp macro="">
      <xdr:nvCxnSpPr>
        <xdr:cNvPr id="318" name="直線コネクタ 317"/>
        <xdr:cNvCxnSpPr/>
      </xdr:nvCxnSpPr>
      <xdr:spPr>
        <a:xfrm>
          <a:off x="13004800" y="61671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9" name="フローチャート: 判断 318"/>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107950</xdr:rowOff>
    </xdr:from>
    <xdr:ext cx="756285" cy="259080"/>
    <xdr:sp macro="" textlink="">
      <xdr:nvSpPr>
        <xdr:cNvPr id="320" name="テキスト ボックス 319"/>
        <xdr:cNvSpPr txBox="1"/>
      </xdr:nvSpPr>
      <xdr:spPr>
        <a:xfrm>
          <a:off x="13512800" y="62801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21" name="フローチャート: 判断 320"/>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89535</xdr:rowOff>
    </xdr:from>
    <xdr:ext cx="762000" cy="253365"/>
    <xdr:sp macro="" textlink="">
      <xdr:nvSpPr>
        <xdr:cNvPr id="322" name="テキスト ボックス 321"/>
        <xdr:cNvSpPr txBox="1"/>
      </xdr:nvSpPr>
      <xdr:spPr>
        <a:xfrm>
          <a:off x="12623800" y="62617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24" name="テキスト ボックス 323"/>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25" name="テキスト ボックス 324"/>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27" name="テキスト ボックス 326"/>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106045</xdr:rowOff>
    </xdr:from>
    <xdr:to xmlns:xdr="http://schemas.openxmlformats.org/drawingml/2006/spreadsheetDrawing">
      <xdr:col>82</xdr:col>
      <xdr:colOff>158750</xdr:colOff>
      <xdr:row>36</xdr:row>
      <xdr:rowOff>36195</xdr:rowOff>
    </xdr:to>
    <xdr:sp macro="" textlink="">
      <xdr:nvSpPr>
        <xdr:cNvPr id="328" name="楕円 327"/>
        <xdr:cNvSpPr/>
      </xdr:nvSpPr>
      <xdr:spPr>
        <a:xfrm>
          <a:off x="164592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122555</xdr:rowOff>
    </xdr:from>
    <xdr:ext cx="762000" cy="253365"/>
    <xdr:sp macro="" textlink="">
      <xdr:nvSpPr>
        <xdr:cNvPr id="329" name="補助費等該当値テキスト"/>
        <xdr:cNvSpPr txBox="1"/>
      </xdr:nvSpPr>
      <xdr:spPr>
        <a:xfrm>
          <a:off x="16598900" y="59518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114935</xdr:rowOff>
    </xdr:from>
    <xdr:to xmlns:xdr="http://schemas.openxmlformats.org/drawingml/2006/spreadsheetDrawing">
      <xdr:col>78</xdr:col>
      <xdr:colOff>120650</xdr:colOff>
      <xdr:row>36</xdr:row>
      <xdr:rowOff>45085</xdr:rowOff>
    </xdr:to>
    <xdr:sp macro="" textlink="">
      <xdr:nvSpPr>
        <xdr:cNvPr id="330" name="楕円 329"/>
        <xdr:cNvSpPr/>
      </xdr:nvSpPr>
      <xdr:spPr>
        <a:xfrm>
          <a:off x="15621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55245</xdr:rowOff>
    </xdr:from>
    <xdr:ext cx="736600" cy="253365"/>
    <xdr:sp macro="" textlink="">
      <xdr:nvSpPr>
        <xdr:cNvPr id="331" name="テキスト ボックス 330"/>
        <xdr:cNvSpPr txBox="1"/>
      </xdr:nvSpPr>
      <xdr:spPr>
        <a:xfrm>
          <a:off x="15290800" y="58845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119380</xdr:rowOff>
    </xdr:from>
    <xdr:to xmlns:xdr="http://schemas.openxmlformats.org/drawingml/2006/spreadsheetDrawing">
      <xdr:col>74</xdr:col>
      <xdr:colOff>31750</xdr:colOff>
      <xdr:row>36</xdr:row>
      <xdr:rowOff>49530</xdr:rowOff>
    </xdr:to>
    <xdr:sp macro="" textlink="">
      <xdr:nvSpPr>
        <xdr:cNvPr id="332" name="楕円 331"/>
        <xdr:cNvSpPr/>
      </xdr:nvSpPr>
      <xdr:spPr>
        <a:xfrm>
          <a:off x="14732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59690</xdr:rowOff>
    </xdr:from>
    <xdr:ext cx="762000" cy="259080"/>
    <xdr:sp macro="" textlink="">
      <xdr:nvSpPr>
        <xdr:cNvPr id="333" name="テキスト ボックス 332"/>
        <xdr:cNvSpPr txBox="1"/>
      </xdr:nvSpPr>
      <xdr:spPr>
        <a:xfrm>
          <a:off x="14401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137795</xdr:rowOff>
    </xdr:from>
    <xdr:to xmlns:xdr="http://schemas.openxmlformats.org/drawingml/2006/spreadsheetDrawing">
      <xdr:col>69</xdr:col>
      <xdr:colOff>142875</xdr:colOff>
      <xdr:row>36</xdr:row>
      <xdr:rowOff>67945</xdr:rowOff>
    </xdr:to>
    <xdr:sp macro="" textlink="">
      <xdr:nvSpPr>
        <xdr:cNvPr id="334" name="楕円 333"/>
        <xdr:cNvSpPr/>
      </xdr:nvSpPr>
      <xdr:spPr>
        <a:xfrm>
          <a:off x="13843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78105</xdr:rowOff>
    </xdr:from>
    <xdr:ext cx="756285" cy="253365"/>
    <xdr:sp macro="" textlink="">
      <xdr:nvSpPr>
        <xdr:cNvPr id="335" name="テキスト ボックス 334"/>
        <xdr:cNvSpPr txBox="1"/>
      </xdr:nvSpPr>
      <xdr:spPr>
        <a:xfrm>
          <a:off x="13512800" y="59074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114935</xdr:rowOff>
    </xdr:from>
    <xdr:to xmlns:xdr="http://schemas.openxmlformats.org/drawingml/2006/spreadsheetDrawing">
      <xdr:col>65</xdr:col>
      <xdr:colOff>53975</xdr:colOff>
      <xdr:row>36</xdr:row>
      <xdr:rowOff>45085</xdr:rowOff>
    </xdr:to>
    <xdr:sp macro="" textlink="">
      <xdr:nvSpPr>
        <xdr:cNvPr id="336" name="楕円 335"/>
        <xdr:cNvSpPr/>
      </xdr:nvSpPr>
      <xdr:spPr>
        <a:xfrm>
          <a:off x="12954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55245</xdr:rowOff>
    </xdr:from>
    <xdr:ext cx="762000" cy="253365"/>
    <xdr:sp macro="" textlink="">
      <xdr:nvSpPr>
        <xdr:cNvPr id="337" name="テキスト ボックス 336"/>
        <xdr:cNvSpPr txBox="1"/>
      </xdr:nvSpPr>
      <xdr:spPr>
        <a:xfrm>
          <a:off x="12623800" y="58845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a:t>
          </a:r>
          <a:r>
            <a:rPr kumimoji="1" lang="en-US" altLang="ja-JP" sz="1300">
              <a:solidFill>
                <a:schemeClr val="tx1"/>
              </a:solidFill>
              <a:latin typeface="ＭＳ Ｐゴシック"/>
              <a:ea typeface="ＭＳ Ｐゴシック"/>
            </a:rPr>
            <a:t>1.6</a:t>
          </a:r>
          <a:r>
            <a:rPr kumimoji="1" lang="ja-JP" altLang="en-US" sz="1300">
              <a:solidFill>
                <a:schemeClr val="tx1"/>
              </a:solidFill>
              <a:latin typeface="ＭＳ Ｐゴシック"/>
              <a:ea typeface="ＭＳ Ｐゴシック"/>
            </a:rPr>
            <a:t>ポイント上回っており、また、今後数年間は公債費関係数値が上昇見込みであることから、繰上償還等、公債費の平準化・適正化に取り組む必要がある。</a:t>
          </a:r>
        </a:p>
        <a:p>
          <a:r>
            <a:rPr kumimoji="1" lang="ja-JP" altLang="en-US" sz="1300">
              <a:solidFill>
                <a:schemeClr val="tx1"/>
              </a:solidFill>
              <a:latin typeface="ＭＳ Ｐゴシック"/>
              <a:ea typeface="ＭＳ Ｐゴシック"/>
            </a:rPr>
            <a:t>　過去に実施した大型事業の償還開始など増要因があったものの、普通交付税において臨時算定費目が創設されたことにより分母となる経常一般財源が急増したことから、令和２年度と比較すると</a:t>
          </a:r>
          <a:r>
            <a:rPr kumimoji="1" lang="en-US" altLang="ja-JP" sz="1300">
              <a:solidFill>
                <a:schemeClr val="tx1"/>
              </a:solidFill>
              <a:latin typeface="ＭＳ Ｐゴシック"/>
              <a:ea typeface="ＭＳ Ｐゴシック"/>
            </a:rPr>
            <a:t>0.8</a:t>
          </a:r>
          <a:r>
            <a:rPr kumimoji="1" lang="ja-JP" altLang="en-US" sz="1300">
              <a:solidFill>
                <a:schemeClr val="tx1"/>
              </a:solidFill>
              <a:latin typeface="ＭＳ Ｐゴシック"/>
              <a:ea typeface="ＭＳ Ｐゴシック"/>
            </a:rPr>
            <a:t>ポイント減少している。</a:t>
          </a: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49" name="テキスト ボックス 348"/>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51" name="テキスト ボックス 350"/>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285" cy="253365"/>
    <xdr:sp macro="" textlink="">
      <xdr:nvSpPr>
        <xdr:cNvPr id="353" name="テキスト ボックス 352"/>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285" cy="253365"/>
    <xdr:sp macro="" textlink="">
      <xdr:nvSpPr>
        <xdr:cNvPr id="355" name="テキスト ボックス 354"/>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285" cy="253365"/>
    <xdr:sp macro="" textlink="">
      <xdr:nvSpPr>
        <xdr:cNvPr id="357" name="テキスト ボックス 356"/>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285" cy="253365"/>
    <xdr:sp macro="" textlink="">
      <xdr:nvSpPr>
        <xdr:cNvPr id="359" name="テキスト ボックス 358"/>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145415</xdr:rowOff>
    </xdr:from>
    <xdr:to xmlns:xdr="http://schemas.openxmlformats.org/drawingml/2006/spreadsheetDrawing">
      <xdr:col>24</xdr:col>
      <xdr:colOff>25400</xdr:colOff>
      <xdr:row>81</xdr:row>
      <xdr:rowOff>132080</xdr:rowOff>
    </xdr:to>
    <xdr:cxnSp macro="">
      <xdr:nvCxnSpPr>
        <xdr:cNvPr id="362" name="直線コネクタ 361"/>
        <xdr:cNvCxnSpPr/>
      </xdr:nvCxnSpPr>
      <xdr:spPr>
        <a:xfrm flipV="1">
          <a:off x="482600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103505</xdr:rowOff>
    </xdr:from>
    <xdr:ext cx="762000" cy="259080"/>
    <xdr:sp macro="" textlink="">
      <xdr:nvSpPr>
        <xdr:cNvPr id="363" name="公債費最小値テキスト"/>
        <xdr:cNvSpPr txBox="1"/>
      </xdr:nvSpPr>
      <xdr:spPr>
        <a:xfrm>
          <a:off x="4914900" y="1399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132080</xdr:rowOff>
    </xdr:from>
    <xdr:to xmlns:xdr="http://schemas.openxmlformats.org/drawingml/2006/spreadsheetDrawing">
      <xdr:col>24</xdr:col>
      <xdr:colOff>114300</xdr:colOff>
      <xdr:row>81</xdr:row>
      <xdr:rowOff>132080</xdr:rowOff>
    </xdr:to>
    <xdr:cxnSp macro="">
      <xdr:nvCxnSpPr>
        <xdr:cNvPr id="364" name="直線コネクタ 363"/>
        <xdr:cNvCxnSpPr/>
      </xdr:nvCxnSpPr>
      <xdr:spPr>
        <a:xfrm>
          <a:off x="4737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60325</xdr:rowOff>
    </xdr:from>
    <xdr:ext cx="762000" cy="259080"/>
    <xdr:sp macro="" textlink="">
      <xdr:nvSpPr>
        <xdr:cNvPr id="365" name="公債費最大値テキスト"/>
        <xdr:cNvSpPr txBox="1"/>
      </xdr:nvSpPr>
      <xdr:spPr>
        <a:xfrm>
          <a:off x="49149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145415</xdr:rowOff>
    </xdr:from>
    <xdr:to xmlns:xdr="http://schemas.openxmlformats.org/drawingml/2006/spreadsheetDrawing">
      <xdr:col>24</xdr:col>
      <xdr:colOff>114300</xdr:colOff>
      <xdr:row>74</xdr:row>
      <xdr:rowOff>145415</xdr:rowOff>
    </xdr:to>
    <xdr:cxnSp macro="">
      <xdr:nvCxnSpPr>
        <xdr:cNvPr id="366" name="直線コネクタ 365"/>
        <xdr:cNvCxnSpPr/>
      </xdr:nvCxnSpPr>
      <xdr:spPr>
        <a:xfrm>
          <a:off x="4737100" y="1283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15240</xdr:rowOff>
    </xdr:from>
    <xdr:to xmlns:xdr="http://schemas.openxmlformats.org/drawingml/2006/spreadsheetDrawing">
      <xdr:col>24</xdr:col>
      <xdr:colOff>25400</xdr:colOff>
      <xdr:row>76</xdr:row>
      <xdr:rowOff>33020</xdr:rowOff>
    </xdr:to>
    <xdr:cxnSp macro="">
      <xdr:nvCxnSpPr>
        <xdr:cNvPr id="367" name="直線コネクタ 366"/>
        <xdr:cNvCxnSpPr/>
      </xdr:nvCxnSpPr>
      <xdr:spPr>
        <a:xfrm flipV="1">
          <a:off x="3987800" y="130454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115570</xdr:rowOff>
    </xdr:from>
    <xdr:ext cx="762000" cy="259080"/>
    <xdr:sp macro="" textlink="">
      <xdr:nvSpPr>
        <xdr:cNvPr id="368" name="公債費平均値テキスト"/>
        <xdr:cNvSpPr txBox="1"/>
      </xdr:nvSpPr>
      <xdr:spPr>
        <a:xfrm>
          <a:off x="4914900" y="1280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99060</xdr:rowOff>
    </xdr:from>
    <xdr:to xmlns:xdr="http://schemas.openxmlformats.org/drawingml/2006/spreadsheetDrawing">
      <xdr:col>24</xdr:col>
      <xdr:colOff>76200</xdr:colOff>
      <xdr:row>76</xdr:row>
      <xdr:rowOff>29210</xdr:rowOff>
    </xdr:to>
    <xdr:sp macro="" textlink="">
      <xdr:nvSpPr>
        <xdr:cNvPr id="369" name="フローチャート: 判断 368"/>
        <xdr:cNvSpPr/>
      </xdr:nvSpPr>
      <xdr:spPr>
        <a:xfrm>
          <a:off x="47752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17780</xdr:rowOff>
    </xdr:from>
    <xdr:to xmlns:xdr="http://schemas.openxmlformats.org/drawingml/2006/spreadsheetDrawing">
      <xdr:col>19</xdr:col>
      <xdr:colOff>187325</xdr:colOff>
      <xdr:row>76</xdr:row>
      <xdr:rowOff>33020</xdr:rowOff>
    </xdr:to>
    <xdr:cxnSp macro="">
      <xdr:nvCxnSpPr>
        <xdr:cNvPr id="370" name="直線コネクタ 369"/>
        <xdr:cNvCxnSpPr/>
      </xdr:nvCxnSpPr>
      <xdr:spPr>
        <a:xfrm>
          <a:off x="3098800" y="130479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113030</xdr:rowOff>
    </xdr:from>
    <xdr:to xmlns:xdr="http://schemas.openxmlformats.org/drawingml/2006/spreadsheetDrawing">
      <xdr:col>20</xdr:col>
      <xdr:colOff>38100</xdr:colOff>
      <xdr:row>76</xdr:row>
      <xdr:rowOff>43180</xdr:rowOff>
    </xdr:to>
    <xdr:sp macro="" textlink="">
      <xdr:nvSpPr>
        <xdr:cNvPr id="371" name="フローチャート: 判断 370"/>
        <xdr:cNvSpPr/>
      </xdr:nvSpPr>
      <xdr:spPr>
        <a:xfrm>
          <a:off x="39370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53340</xdr:rowOff>
    </xdr:from>
    <xdr:ext cx="730885" cy="253365"/>
    <xdr:sp macro="" textlink="">
      <xdr:nvSpPr>
        <xdr:cNvPr id="372" name="テキスト ボックス 371"/>
        <xdr:cNvSpPr txBox="1"/>
      </xdr:nvSpPr>
      <xdr:spPr>
        <a:xfrm>
          <a:off x="3606800" y="1274064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17780</xdr:rowOff>
    </xdr:from>
    <xdr:to xmlns:xdr="http://schemas.openxmlformats.org/drawingml/2006/spreadsheetDrawing">
      <xdr:col>15</xdr:col>
      <xdr:colOff>98425</xdr:colOff>
      <xdr:row>76</xdr:row>
      <xdr:rowOff>21590</xdr:rowOff>
    </xdr:to>
    <xdr:cxnSp macro="">
      <xdr:nvCxnSpPr>
        <xdr:cNvPr id="373" name="直線コネクタ 372"/>
        <xdr:cNvCxnSpPr/>
      </xdr:nvCxnSpPr>
      <xdr:spPr>
        <a:xfrm flipV="1">
          <a:off x="2209800" y="13047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114935</xdr:rowOff>
    </xdr:from>
    <xdr:to xmlns:xdr="http://schemas.openxmlformats.org/drawingml/2006/spreadsheetDrawing">
      <xdr:col>15</xdr:col>
      <xdr:colOff>149225</xdr:colOff>
      <xdr:row>76</xdr:row>
      <xdr:rowOff>45085</xdr:rowOff>
    </xdr:to>
    <xdr:sp macro="" textlink="">
      <xdr:nvSpPr>
        <xdr:cNvPr id="374" name="フローチャート: 判断 373"/>
        <xdr:cNvSpPr/>
      </xdr:nvSpPr>
      <xdr:spPr>
        <a:xfrm>
          <a:off x="3048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55245</xdr:rowOff>
    </xdr:from>
    <xdr:ext cx="762000" cy="253365"/>
    <xdr:sp macro="" textlink="">
      <xdr:nvSpPr>
        <xdr:cNvPr id="375" name="テキスト ボックス 374"/>
        <xdr:cNvSpPr txBox="1"/>
      </xdr:nvSpPr>
      <xdr:spPr>
        <a:xfrm>
          <a:off x="2717800" y="127425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10160</xdr:rowOff>
    </xdr:from>
    <xdr:to xmlns:xdr="http://schemas.openxmlformats.org/drawingml/2006/spreadsheetDrawing">
      <xdr:col>11</xdr:col>
      <xdr:colOff>9525</xdr:colOff>
      <xdr:row>76</xdr:row>
      <xdr:rowOff>21590</xdr:rowOff>
    </xdr:to>
    <xdr:cxnSp macro="">
      <xdr:nvCxnSpPr>
        <xdr:cNvPr id="376" name="直線コネクタ 375"/>
        <xdr:cNvCxnSpPr/>
      </xdr:nvCxnSpPr>
      <xdr:spPr>
        <a:xfrm>
          <a:off x="1320800" y="130403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114935</xdr:rowOff>
    </xdr:from>
    <xdr:to xmlns:xdr="http://schemas.openxmlformats.org/drawingml/2006/spreadsheetDrawing">
      <xdr:col>11</xdr:col>
      <xdr:colOff>60325</xdr:colOff>
      <xdr:row>76</xdr:row>
      <xdr:rowOff>45085</xdr:rowOff>
    </xdr:to>
    <xdr:sp macro="" textlink="">
      <xdr:nvSpPr>
        <xdr:cNvPr id="377" name="フローチャート: 判断 376"/>
        <xdr:cNvSpPr/>
      </xdr:nvSpPr>
      <xdr:spPr>
        <a:xfrm>
          <a:off x="2159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55245</xdr:rowOff>
    </xdr:from>
    <xdr:ext cx="756285" cy="253365"/>
    <xdr:sp macro="" textlink="">
      <xdr:nvSpPr>
        <xdr:cNvPr id="378" name="テキスト ボックス 377"/>
        <xdr:cNvSpPr txBox="1"/>
      </xdr:nvSpPr>
      <xdr:spPr>
        <a:xfrm>
          <a:off x="1828800" y="127425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119380</xdr:rowOff>
    </xdr:from>
    <xdr:to xmlns:xdr="http://schemas.openxmlformats.org/drawingml/2006/spreadsheetDrawing">
      <xdr:col>6</xdr:col>
      <xdr:colOff>171450</xdr:colOff>
      <xdr:row>76</xdr:row>
      <xdr:rowOff>49530</xdr:rowOff>
    </xdr:to>
    <xdr:sp macro="" textlink="">
      <xdr:nvSpPr>
        <xdr:cNvPr id="379" name="フローチャート: 判断 378"/>
        <xdr:cNvSpPr/>
      </xdr:nvSpPr>
      <xdr:spPr>
        <a:xfrm>
          <a:off x="127000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59690</xdr:rowOff>
    </xdr:from>
    <xdr:ext cx="756285" cy="259080"/>
    <xdr:sp macro="" textlink="">
      <xdr:nvSpPr>
        <xdr:cNvPr id="380" name="テキスト ボックス 379"/>
        <xdr:cNvSpPr txBox="1"/>
      </xdr:nvSpPr>
      <xdr:spPr>
        <a:xfrm>
          <a:off x="939800" y="127469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83" name="テキスト ボックス 382"/>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135890</xdr:rowOff>
    </xdr:from>
    <xdr:to xmlns:xdr="http://schemas.openxmlformats.org/drawingml/2006/spreadsheetDrawing">
      <xdr:col>24</xdr:col>
      <xdr:colOff>76200</xdr:colOff>
      <xdr:row>76</xdr:row>
      <xdr:rowOff>66040</xdr:rowOff>
    </xdr:to>
    <xdr:sp macro="" textlink="">
      <xdr:nvSpPr>
        <xdr:cNvPr id="386" name="楕円 385"/>
        <xdr:cNvSpPr/>
      </xdr:nvSpPr>
      <xdr:spPr>
        <a:xfrm>
          <a:off x="47752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107950</xdr:rowOff>
    </xdr:from>
    <xdr:ext cx="762000" cy="259080"/>
    <xdr:sp macro="" textlink="">
      <xdr:nvSpPr>
        <xdr:cNvPr id="387" name="公債費該当値テキスト"/>
        <xdr:cNvSpPr txBox="1"/>
      </xdr:nvSpPr>
      <xdr:spPr>
        <a:xfrm>
          <a:off x="49149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153670</xdr:rowOff>
    </xdr:from>
    <xdr:to xmlns:xdr="http://schemas.openxmlformats.org/drawingml/2006/spreadsheetDrawing">
      <xdr:col>20</xdr:col>
      <xdr:colOff>38100</xdr:colOff>
      <xdr:row>76</xdr:row>
      <xdr:rowOff>83820</xdr:rowOff>
    </xdr:to>
    <xdr:sp macro="" textlink="">
      <xdr:nvSpPr>
        <xdr:cNvPr id="388" name="楕円 387"/>
        <xdr:cNvSpPr/>
      </xdr:nvSpPr>
      <xdr:spPr>
        <a:xfrm>
          <a:off x="39370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68580</xdr:rowOff>
    </xdr:from>
    <xdr:ext cx="730885" cy="259080"/>
    <xdr:sp macro="" textlink="">
      <xdr:nvSpPr>
        <xdr:cNvPr id="389" name="テキスト ボックス 388"/>
        <xdr:cNvSpPr txBox="1"/>
      </xdr:nvSpPr>
      <xdr:spPr>
        <a:xfrm>
          <a:off x="3606800" y="1309878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137795</xdr:rowOff>
    </xdr:from>
    <xdr:to xmlns:xdr="http://schemas.openxmlformats.org/drawingml/2006/spreadsheetDrawing">
      <xdr:col>15</xdr:col>
      <xdr:colOff>149225</xdr:colOff>
      <xdr:row>76</xdr:row>
      <xdr:rowOff>67945</xdr:rowOff>
    </xdr:to>
    <xdr:sp macro="" textlink="">
      <xdr:nvSpPr>
        <xdr:cNvPr id="390" name="楕円 389"/>
        <xdr:cNvSpPr/>
      </xdr:nvSpPr>
      <xdr:spPr>
        <a:xfrm>
          <a:off x="3048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52705</xdr:rowOff>
    </xdr:from>
    <xdr:ext cx="762000" cy="253365"/>
    <xdr:sp macro="" textlink="">
      <xdr:nvSpPr>
        <xdr:cNvPr id="391" name="テキスト ボックス 390"/>
        <xdr:cNvSpPr txBox="1"/>
      </xdr:nvSpPr>
      <xdr:spPr>
        <a:xfrm>
          <a:off x="2717800" y="13082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142240</xdr:rowOff>
    </xdr:from>
    <xdr:to xmlns:xdr="http://schemas.openxmlformats.org/drawingml/2006/spreadsheetDrawing">
      <xdr:col>11</xdr:col>
      <xdr:colOff>60325</xdr:colOff>
      <xdr:row>76</xdr:row>
      <xdr:rowOff>72390</xdr:rowOff>
    </xdr:to>
    <xdr:sp macro="" textlink="">
      <xdr:nvSpPr>
        <xdr:cNvPr id="392" name="楕円 391"/>
        <xdr:cNvSpPr/>
      </xdr:nvSpPr>
      <xdr:spPr>
        <a:xfrm>
          <a:off x="2159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57150</xdr:rowOff>
    </xdr:from>
    <xdr:ext cx="756285" cy="259080"/>
    <xdr:sp macro="" textlink="">
      <xdr:nvSpPr>
        <xdr:cNvPr id="393" name="テキスト ボックス 392"/>
        <xdr:cNvSpPr txBox="1"/>
      </xdr:nvSpPr>
      <xdr:spPr>
        <a:xfrm>
          <a:off x="1828800" y="130873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130810</xdr:rowOff>
    </xdr:from>
    <xdr:to xmlns:xdr="http://schemas.openxmlformats.org/drawingml/2006/spreadsheetDrawing">
      <xdr:col>6</xdr:col>
      <xdr:colOff>171450</xdr:colOff>
      <xdr:row>76</xdr:row>
      <xdr:rowOff>60960</xdr:rowOff>
    </xdr:to>
    <xdr:sp macro="" textlink="">
      <xdr:nvSpPr>
        <xdr:cNvPr id="394" name="楕円 393"/>
        <xdr:cNvSpPr/>
      </xdr:nvSpPr>
      <xdr:spPr>
        <a:xfrm>
          <a:off x="1270000" y="12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45720</xdr:rowOff>
    </xdr:from>
    <xdr:ext cx="756285" cy="259080"/>
    <xdr:sp macro="" textlink="">
      <xdr:nvSpPr>
        <xdr:cNvPr id="395" name="テキスト ボックス 394"/>
        <xdr:cNvSpPr txBox="1"/>
      </xdr:nvSpPr>
      <xdr:spPr>
        <a:xfrm>
          <a:off x="939800" y="130759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類似団体平均と比較して3</a:t>
          </a:r>
          <a:r>
            <a:rPr kumimoji="1" lang="en-US" altLang="ja-JP" sz="1300">
              <a:solidFill>
                <a:schemeClr val="tx1"/>
              </a:solidFill>
              <a:latin typeface="ＭＳ Ｐゴシック"/>
              <a:ea typeface="ＭＳ Ｐゴシック"/>
            </a:rPr>
            <a:t>.7</a:t>
          </a:r>
          <a:r>
            <a:rPr kumimoji="1" lang="ja-JP" altLang="en-US" sz="1300">
              <a:solidFill>
                <a:schemeClr val="tx1"/>
              </a:solidFill>
              <a:latin typeface="ＭＳ Ｐゴシック"/>
              <a:ea typeface="ＭＳ Ｐゴシック"/>
            </a:rPr>
            <a:t>ポイント下回っており、令和２年度比では2.7ポイント減少している。主な要因は、普通交付税において臨時算定費目が創設されたことにより、分母となる経常一般財源が急増したことによるものである。</a:t>
          </a:r>
        </a:p>
        <a:p>
          <a:r>
            <a:rPr kumimoji="1" lang="ja-JP" altLang="en-US" sz="1300">
              <a:solidFill>
                <a:schemeClr val="tx1"/>
              </a:solidFill>
              <a:latin typeface="ＭＳ Ｐゴシック"/>
              <a:ea typeface="ＭＳ Ｐゴシック"/>
            </a:rPr>
            <a:t>　今後も、事務事業の見直しや受益者負担の適正化、施設の統廃合や利用管理体制の見直しなど、行財政改革への取り組みを通じて経費削減に努める。</a:t>
          </a: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407" name="テキスト ボックス 406"/>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09" name="テキスト ボックス 408"/>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285" cy="253365"/>
    <xdr:sp macro="" textlink="">
      <xdr:nvSpPr>
        <xdr:cNvPr id="411" name="テキスト ボックス 410"/>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285" cy="253365"/>
    <xdr:sp macro="" textlink="">
      <xdr:nvSpPr>
        <xdr:cNvPr id="413" name="テキスト ボックス 412"/>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285" cy="253365"/>
    <xdr:sp macro="" textlink="">
      <xdr:nvSpPr>
        <xdr:cNvPr id="415" name="テキスト ボックス 414"/>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285" cy="253365"/>
    <xdr:sp macro="" textlink="">
      <xdr:nvSpPr>
        <xdr:cNvPr id="417" name="テキスト ボックス 416"/>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19" name="テキスト ボックス 418"/>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10160</xdr:rowOff>
    </xdr:from>
    <xdr:to xmlns:xdr="http://schemas.openxmlformats.org/drawingml/2006/spreadsheetDrawing">
      <xdr:col>82</xdr:col>
      <xdr:colOff>107950</xdr:colOff>
      <xdr:row>81</xdr:row>
      <xdr:rowOff>101600</xdr:rowOff>
    </xdr:to>
    <xdr:cxnSp macro="">
      <xdr:nvCxnSpPr>
        <xdr:cNvPr id="421" name="直線コネクタ 420"/>
        <xdr:cNvCxnSpPr/>
      </xdr:nvCxnSpPr>
      <xdr:spPr>
        <a:xfrm flipV="1">
          <a:off x="1651000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73660</xdr:rowOff>
    </xdr:from>
    <xdr:ext cx="762000" cy="259080"/>
    <xdr:sp macro="" textlink="">
      <xdr:nvSpPr>
        <xdr:cNvPr id="422" name="公債費以外最小値テキスト"/>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101600</xdr:rowOff>
    </xdr:from>
    <xdr:to xmlns:xdr="http://schemas.openxmlformats.org/drawingml/2006/spreadsheetDrawing">
      <xdr:col>82</xdr:col>
      <xdr:colOff>196850</xdr:colOff>
      <xdr:row>81</xdr:row>
      <xdr:rowOff>101600</xdr:rowOff>
    </xdr:to>
    <xdr:cxnSp macro="">
      <xdr:nvCxnSpPr>
        <xdr:cNvPr id="423" name="直線コネクタ 422"/>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96520</xdr:rowOff>
    </xdr:from>
    <xdr:ext cx="762000" cy="259080"/>
    <xdr:sp macro="" textlink="">
      <xdr:nvSpPr>
        <xdr:cNvPr id="424" name="公債費以外最大値テキスト"/>
        <xdr:cNvSpPr txBox="1"/>
      </xdr:nvSpPr>
      <xdr:spPr>
        <a:xfrm>
          <a:off x="165989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10160</xdr:rowOff>
    </xdr:from>
    <xdr:to xmlns:xdr="http://schemas.openxmlformats.org/drawingml/2006/spreadsheetDrawing">
      <xdr:col>82</xdr:col>
      <xdr:colOff>196850</xdr:colOff>
      <xdr:row>75</xdr:row>
      <xdr:rowOff>10160</xdr:rowOff>
    </xdr:to>
    <xdr:cxnSp macro="">
      <xdr:nvCxnSpPr>
        <xdr:cNvPr id="425" name="直線コネクタ 424"/>
        <xdr:cNvCxnSpPr/>
      </xdr:nvCxnSpPr>
      <xdr:spPr>
        <a:xfrm>
          <a:off x="16421100" y="1286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129540</xdr:rowOff>
    </xdr:from>
    <xdr:to xmlns:xdr="http://schemas.openxmlformats.org/drawingml/2006/spreadsheetDrawing">
      <xdr:col>82</xdr:col>
      <xdr:colOff>107950</xdr:colOff>
      <xdr:row>78</xdr:row>
      <xdr:rowOff>81280</xdr:rowOff>
    </xdr:to>
    <xdr:cxnSp macro="">
      <xdr:nvCxnSpPr>
        <xdr:cNvPr id="426" name="直線コネクタ 425"/>
        <xdr:cNvCxnSpPr/>
      </xdr:nvCxnSpPr>
      <xdr:spPr>
        <a:xfrm flipV="1">
          <a:off x="15671800" y="1333119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48260</xdr:rowOff>
    </xdr:from>
    <xdr:ext cx="762000" cy="259080"/>
    <xdr:sp macro="" textlink="">
      <xdr:nvSpPr>
        <xdr:cNvPr id="427" name="公債費以外平均値テキスト"/>
        <xdr:cNvSpPr txBox="1"/>
      </xdr:nvSpPr>
      <xdr:spPr>
        <a:xfrm>
          <a:off x="16598900" y="1342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76200</xdr:rowOff>
    </xdr:from>
    <xdr:to xmlns:xdr="http://schemas.openxmlformats.org/drawingml/2006/spreadsheetDrawing">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81280</xdr:rowOff>
    </xdr:from>
    <xdr:to xmlns:xdr="http://schemas.openxmlformats.org/drawingml/2006/spreadsheetDrawing">
      <xdr:col>78</xdr:col>
      <xdr:colOff>69850</xdr:colOff>
      <xdr:row>78</xdr:row>
      <xdr:rowOff>135890</xdr:rowOff>
    </xdr:to>
    <xdr:cxnSp macro="">
      <xdr:nvCxnSpPr>
        <xdr:cNvPr id="429" name="直線コネクタ 428"/>
        <xdr:cNvCxnSpPr/>
      </xdr:nvCxnSpPr>
      <xdr:spPr>
        <a:xfrm flipV="1">
          <a:off x="14782800" y="134543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79</xdr:row>
      <xdr:rowOff>60325</xdr:rowOff>
    </xdr:from>
    <xdr:to xmlns:xdr="http://schemas.openxmlformats.org/drawingml/2006/spreadsheetDrawing">
      <xdr:col>78</xdr:col>
      <xdr:colOff>120650</xdr:colOff>
      <xdr:row>79</xdr:row>
      <xdr:rowOff>161925</xdr:rowOff>
    </xdr:to>
    <xdr:sp macro="" textlink="">
      <xdr:nvSpPr>
        <xdr:cNvPr id="430" name="フローチャート: 判断 429"/>
        <xdr:cNvSpPr/>
      </xdr:nvSpPr>
      <xdr:spPr>
        <a:xfrm>
          <a:off x="1562100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146685</xdr:rowOff>
    </xdr:from>
    <xdr:ext cx="736600" cy="253365"/>
    <xdr:sp macro="" textlink="">
      <xdr:nvSpPr>
        <xdr:cNvPr id="431" name="テキスト ボックス 430"/>
        <xdr:cNvSpPr txBox="1"/>
      </xdr:nvSpPr>
      <xdr:spPr>
        <a:xfrm>
          <a:off x="15290800" y="136912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99695</xdr:rowOff>
    </xdr:from>
    <xdr:to xmlns:xdr="http://schemas.openxmlformats.org/drawingml/2006/spreadsheetDrawing">
      <xdr:col>73</xdr:col>
      <xdr:colOff>180975</xdr:colOff>
      <xdr:row>78</xdr:row>
      <xdr:rowOff>135890</xdr:rowOff>
    </xdr:to>
    <xdr:cxnSp macro="">
      <xdr:nvCxnSpPr>
        <xdr:cNvPr id="432" name="直線コネクタ 431"/>
        <xdr:cNvCxnSpPr/>
      </xdr:nvCxnSpPr>
      <xdr:spPr>
        <a:xfrm>
          <a:off x="13893800" y="134727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110490</xdr:rowOff>
    </xdr:from>
    <xdr:to xmlns:xdr="http://schemas.openxmlformats.org/drawingml/2006/spreadsheetDrawing">
      <xdr:col>74</xdr:col>
      <xdr:colOff>31750</xdr:colOff>
      <xdr:row>80</xdr:row>
      <xdr:rowOff>40640</xdr:rowOff>
    </xdr:to>
    <xdr:sp macro="" textlink="">
      <xdr:nvSpPr>
        <xdr:cNvPr id="433" name="フローチャート: 判断 432"/>
        <xdr:cNvSpPr/>
      </xdr:nvSpPr>
      <xdr:spPr>
        <a:xfrm>
          <a:off x="147320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25400</xdr:rowOff>
    </xdr:from>
    <xdr:ext cx="762000" cy="259080"/>
    <xdr:sp macro="" textlink="">
      <xdr:nvSpPr>
        <xdr:cNvPr id="434" name="テキスト ボックス 433"/>
        <xdr:cNvSpPr txBox="1"/>
      </xdr:nvSpPr>
      <xdr:spPr>
        <a:xfrm>
          <a:off x="1440180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58420</xdr:rowOff>
    </xdr:from>
    <xdr:to xmlns:xdr="http://schemas.openxmlformats.org/drawingml/2006/spreadsheetDrawing">
      <xdr:col>69</xdr:col>
      <xdr:colOff>92075</xdr:colOff>
      <xdr:row>78</xdr:row>
      <xdr:rowOff>99695</xdr:rowOff>
    </xdr:to>
    <xdr:cxnSp macro="">
      <xdr:nvCxnSpPr>
        <xdr:cNvPr id="435" name="直線コネクタ 434"/>
        <xdr:cNvCxnSpPr/>
      </xdr:nvCxnSpPr>
      <xdr:spPr>
        <a:xfrm>
          <a:off x="13004800" y="134315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78740</xdr:rowOff>
    </xdr:from>
    <xdr:to xmlns:xdr="http://schemas.openxmlformats.org/drawingml/2006/spreadsheetDrawing">
      <xdr:col>69</xdr:col>
      <xdr:colOff>142875</xdr:colOff>
      <xdr:row>80</xdr:row>
      <xdr:rowOff>8890</xdr:rowOff>
    </xdr:to>
    <xdr:sp macro="" textlink="">
      <xdr:nvSpPr>
        <xdr:cNvPr id="436" name="フローチャート: 判断 435"/>
        <xdr:cNvSpPr/>
      </xdr:nvSpPr>
      <xdr:spPr>
        <a:xfrm>
          <a:off x="138430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165100</xdr:rowOff>
    </xdr:from>
    <xdr:ext cx="756285" cy="259080"/>
    <xdr:sp macro="" textlink="">
      <xdr:nvSpPr>
        <xdr:cNvPr id="437" name="テキスト ボックス 436"/>
        <xdr:cNvSpPr txBox="1"/>
      </xdr:nvSpPr>
      <xdr:spPr>
        <a:xfrm>
          <a:off x="13512800" y="137096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33020</xdr:rowOff>
    </xdr:from>
    <xdr:to xmlns:xdr="http://schemas.openxmlformats.org/drawingml/2006/spreadsheetDrawing">
      <xdr:col>65</xdr:col>
      <xdr:colOff>53975</xdr:colOff>
      <xdr:row>79</xdr:row>
      <xdr:rowOff>134620</xdr:rowOff>
    </xdr:to>
    <xdr:sp macro="" textlink="">
      <xdr:nvSpPr>
        <xdr:cNvPr id="438" name="フローチャート: 判断 437"/>
        <xdr:cNvSpPr/>
      </xdr:nvSpPr>
      <xdr:spPr>
        <a:xfrm>
          <a:off x="129540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119380</xdr:rowOff>
    </xdr:from>
    <xdr:ext cx="762000" cy="259080"/>
    <xdr:sp macro="" textlink="">
      <xdr:nvSpPr>
        <xdr:cNvPr id="439" name="テキスト ボックス 438"/>
        <xdr:cNvSpPr txBox="1"/>
      </xdr:nvSpPr>
      <xdr:spPr>
        <a:xfrm>
          <a:off x="12623800" y="1366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41" name="テキスト ボックス 440"/>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42" name="テキスト ボックス 441"/>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44" name="テキスト ボックス 443"/>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78740</xdr:rowOff>
    </xdr:from>
    <xdr:to xmlns:xdr="http://schemas.openxmlformats.org/drawingml/2006/spreadsheetDrawing">
      <xdr:col>82</xdr:col>
      <xdr:colOff>158750</xdr:colOff>
      <xdr:row>78</xdr:row>
      <xdr:rowOff>8890</xdr:rowOff>
    </xdr:to>
    <xdr:sp macro="" textlink="">
      <xdr:nvSpPr>
        <xdr:cNvPr id="445" name="楕円 444"/>
        <xdr:cNvSpPr/>
      </xdr:nvSpPr>
      <xdr:spPr>
        <a:xfrm>
          <a:off x="16459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95250</xdr:rowOff>
    </xdr:from>
    <xdr:ext cx="762000" cy="259080"/>
    <xdr:sp macro="" textlink="">
      <xdr:nvSpPr>
        <xdr:cNvPr id="446" name="公債費以外該当値テキスト"/>
        <xdr:cNvSpPr txBox="1"/>
      </xdr:nvSpPr>
      <xdr:spPr>
        <a:xfrm>
          <a:off x="16598900" y="1312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30480</xdr:rowOff>
    </xdr:from>
    <xdr:to xmlns:xdr="http://schemas.openxmlformats.org/drawingml/2006/spreadsheetDrawing">
      <xdr:col>78</xdr:col>
      <xdr:colOff>120650</xdr:colOff>
      <xdr:row>78</xdr:row>
      <xdr:rowOff>132080</xdr:rowOff>
    </xdr:to>
    <xdr:sp macro="" textlink="">
      <xdr:nvSpPr>
        <xdr:cNvPr id="447" name="楕円 446"/>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142240</xdr:rowOff>
    </xdr:from>
    <xdr:ext cx="736600" cy="259080"/>
    <xdr:sp macro="" textlink="">
      <xdr:nvSpPr>
        <xdr:cNvPr id="448" name="テキスト ボックス 447"/>
        <xdr:cNvSpPr txBox="1"/>
      </xdr:nvSpPr>
      <xdr:spPr>
        <a:xfrm>
          <a:off x="15290800" y="1317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85090</xdr:rowOff>
    </xdr:from>
    <xdr:to xmlns:xdr="http://schemas.openxmlformats.org/drawingml/2006/spreadsheetDrawing">
      <xdr:col>74</xdr:col>
      <xdr:colOff>31750</xdr:colOff>
      <xdr:row>79</xdr:row>
      <xdr:rowOff>15240</xdr:rowOff>
    </xdr:to>
    <xdr:sp macro="" textlink="">
      <xdr:nvSpPr>
        <xdr:cNvPr id="449" name="楕円 448"/>
        <xdr:cNvSpPr/>
      </xdr:nvSpPr>
      <xdr:spPr>
        <a:xfrm>
          <a:off x="14732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25400</xdr:rowOff>
    </xdr:from>
    <xdr:ext cx="762000" cy="259080"/>
    <xdr:sp macro="" textlink="">
      <xdr:nvSpPr>
        <xdr:cNvPr id="450" name="テキスト ボックス 449"/>
        <xdr:cNvSpPr txBox="1"/>
      </xdr:nvSpPr>
      <xdr:spPr>
        <a:xfrm>
          <a:off x="1440180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48895</xdr:rowOff>
    </xdr:from>
    <xdr:to xmlns:xdr="http://schemas.openxmlformats.org/drawingml/2006/spreadsheetDrawing">
      <xdr:col>69</xdr:col>
      <xdr:colOff>142875</xdr:colOff>
      <xdr:row>78</xdr:row>
      <xdr:rowOff>150495</xdr:rowOff>
    </xdr:to>
    <xdr:sp macro="" textlink="">
      <xdr:nvSpPr>
        <xdr:cNvPr id="451" name="楕円 450"/>
        <xdr:cNvSpPr/>
      </xdr:nvSpPr>
      <xdr:spPr>
        <a:xfrm>
          <a:off x="13843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160655</xdr:rowOff>
    </xdr:from>
    <xdr:ext cx="756285" cy="259080"/>
    <xdr:sp macro="" textlink="">
      <xdr:nvSpPr>
        <xdr:cNvPr id="452" name="テキスト ボックス 451"/>
        <xdr:cNvSpPr txBox="1"/>
      </xdr:nvSpPr>
      <xdr:spPr>
        <a:xfrm>
          <a:off x="13512800" y="131908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7620</xdr:rowOff>
    </xdr:from>
    <xdr:to xmlns:xdr="http://schemas.openxmlformats.org/drawingml/2006/spreadsheetDrawing">
      <xdr:col>65</xdr:col>
      <xdr:colOff>53975</xdr:colOff>
      <xdr:row>78</xdr:row>
      <xdr:rowOff>109220</xdr:rowOff>
    </xdr:to>
    <xdr:sp macro="" textlink="">
      <xdr:nvSpPr>
        <xdr:cNvPr id="453" name="楕円 452"/>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119380</xdr:rowOff>
    </xdr:from>
    <xdr:ext cx="762000" cy="259080"/>
    <xdr:sp macro="" textlink="">
      <xdr:nvSpPr>
        <xdr:cNvPr id="454" name="テキスト ボックス 453"/>
        <xdr:cNvSpPr txBox="1"/>
      </xdr:nvSpPr>
      <xdr:spPr>
        <a:xfrm>
          <a:off x="12623800" y="1314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3365"/>
    <xdr:sp macro="" textlink="">
      <xdr:nvSpPr>
        <xdr:cNvPr id="33" name="テキスト ボックス 32"/>
        <xdr:cNvSpPr txBox="1"/>
      </xdr:nvSpPr>
      <xdr:spPr>
        <a:xfrm>
          <a:off x="1384300" y="3414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3365"/>
    <xdr:sp macro="" textlink="">
      <xdr:nvSpPr>
        <xdr:cNvPr id="37" name="テキスト ボックス 36"/>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3365"/>
    <xdr:sp macro="" textlink="">
      <xdr:nvSpPr>
        <xdr:cNvPr id="39" name="テキスト ボックス 38"/>
        <xdr:cNvSpPr txBox="1"/>
      </xdr:nvSpPr>
      <xdr:spPr>
        <a:xfrm>
          <a:off x="1384300" y="2271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43" name="テキスト ボックス 42"/>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45085</xdr:rowOff>
    </xdr:from>
    <xdr:to xmlns:xdr="http://schemas.openxmlformats.org/drawingml/2006/spreadsheetDrawing">
      <xdr:col>29</xdr:col>
      <xdr:colOff>127000</xdr:colOff>
      <xdr:row>19</xdr:row>
      <xdr:rowOff>151130</xdr:rowOff>
    </xdr:to>
    <xdr:cxnSp macro="">
      <xdr:nvCxnSpPr>
        <xdr:cNvPr id="45" name="直線コネクタ 44"/>
        <xdr:cNvCxnSpPr/>
      </xdr:nvCxnSpPr>
      <xdr:spPr>
        <a:xfrm flipV="1">
          <a:off x="5651500"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123190</xdr:rowOff>
    </xdr:from>
    <xdr:ext cx="756285" cy="253365"/>
    <xdr:sp macro="" textlink="">
      <xdr:nvSpPr>
        <xdr:cNvPr id="46" name="人口1人当たり決算額の推移最小値テキスト130"/>
        <xdr:cNvSpPr txBox="1"/>
      </xdr:nvSpPr>
      <xdr:spPr>
        <a:xfrm>
          <a:off x="5740400" y="34283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151130</xdr:rowOff>
    </xdr:from>
    <xdr:to xmlns:xdr="http://schemas.openxmlformats.org/drawingml/2006/spreadsheetDrawing">
      <xdr:col>30</xdr:col>
      <xdr:colOff>25400</xdr:colOff>
      <xdr:row>19</xdr:row>
      <xdr:rowOff>151130</xdr:rowOff>
    </xdr:to>
    <xdr:cxnSp macro="">
      <xdr:nvCxnSpPr>
        <xdr:cNvPr id="47" name="直線コネクタ 46"/>
        <xdr:cNvCxnSpPr/>
      </xdr:nvCxnSpPr>
      <xdr:spPr>
        <a:xfrm>
          <a:off x="5562600" y="3456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132080</xdr:rowOff>
    </xdr:from>
    <xdr:ext cx="756285" cy="253365"/>
    <xdr:sp macro="" textlink="">
      <xdr:nvSpPr>
        <xdr:cNvPr id="48" name="人口1人当たり決算額の推移最大値テキスト130"/>
        <xdr:cNvSpPr txBox="1"/>
      </xdr:nvSpPr>
      <xdr:spPr>
        <a:xfrm>
          <a:off x="5740400" y="1722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45085</xdr:rowOff>
    </xdr:from>
    <xdr:to xmlns:xdr="http://schemas.openxmlformats.org/drawingml/2006/spreadsheetDrawing">
      <xdr:col>30</xdr:col>
      <xdr:colOff>25400</xdr:colOff>
      <xdr:row>11</xdr:row>
      <xdr:rowOff>45085</xdr:rowOff>
    </xdr:to>
    <xdr:cxnSp macro="">
      <xdr:nvCxnSpPr>
        <xdr:cNvPr id="49" name="直線コネクタ 48"/>
        <xdr:cNvCxnSpPr/>
      </xdr:nvCxnSpPr>
      <xdr:spPr>
        <a:xfrm>
          <a:off x="5562600" y="1978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167005</xdr:rowOff>
    </xdr:from>
    <xdr:to xmlns:xdr="http://schemas.openxmlformats.org/drawingml/2006/spreadsheetDrawing">
      <xdr:col>29</xdr:col>
      <xdr:colOff>127000</xdr:colOff>
      <xdr:row>14</xdr:row>
      <xdr:rowOff>46990</xdr:rowOff>
    </xdr:to>
    <xdr:cxnSp macro="">
      <xdr:nvCxnSpPr>
        <xdr:cNvPr id="50" name="直線コネクタ 49"/>
        <xdr:cNvCxnSpPr/>
      </xdr:nvCxnSpPr>
      <xdr:spPr>
        <a:xfrm flipV="1">
          <a:off x="5003800" y="2443480"/>
          <a:ext cx="6477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166370</xdr:rowOff>
    </xdr:from>
    <xdr:ext cx="756285" cy="253365"/>
    <xdr:sp macro="" textlink="">
      <xdr:nvSpPr>
        <xdr:cNvPr id="51" name="人口1人当たり決算額の推移平均値テキスト130"/>
        <xdr:cNvSpPr txBox="1"/>
      </xdr:nvSpPr>
      <xdr:spPr>
        <a:xfrm>
          <a:off x="5740400" y="278574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22860</xdr:rowOff>
    </xdr:from>
    <xdr:to xmlns:xdr="http://schemas.openxmlformats.org/drawingml/2006/spreadsheetDrawing">
      <xdr:col>29</xdr:col>
      <xdr:colOff>177800</xdr:colOff>
      <xdr:row>16</xdr:row>
      <xdr:rowOff>124460</xdr:rowOff>
    </xdr:to>
    <xdr:sp macro="" textlink="">
      <xdr:nvSpPr>
        <xdr:cNvPr id="52" name="フローチャート: 判断 51"/>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46990</xdr:rowOff>
    </xdr:from>
    <xdr:to xmlns:xdr="http://schemas.openxmlformats.org/drawingml/2006/spreadsheetDrawing">
      <xdr:col>26</xdr:col>
      <xdr:colOff>50800</xdr:colOff>
      <xdr:row>15</xdr:row>
      <xdr:rowOff>29845</xdr:rowOff>
    </xdr:to>
    <xdr:cxnSp macro="">
      <xdr:nvCxnSpPr>
        <xdr:cNvPr id="53" name="直線コネクタ 52"/>
        <xdr:cNvCxnSpPr/>
      </xdr:nvCxnSpPr>
      <xdr:spPr>
        <a:xfrm flipV="1">
          <a:off x="4305300" y="2494915"/>
          <a:ext cx="698500" cy="154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75565</xdr:rowOff>
    </xdr:from>
    <xdr:to xmlns:xdr="http://schemas.openxmlformats.org/drawingml/2006/spreadsheetDrawing">
      <xdr:col>26</xdr:col>
      <xdr:colOff>101600</xdr:colOff>
      <xdr:row>17</xdr:row>
      <xdr:rowOff>6350</xdr:rowOff>
    </xdr:to>
    <xdr:sp macro="" textlink="">
      <xdr:nvSpPr>
        <xdr:cNvPr id="54" name="フローチャート: 判断 53"/>
        <xdr:cNvSpPr/>
      </xdr:nvSpPr>
      <xdr:spPr>
        <a:xfrm>
          <a:off x="49530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161925</xdr:rowOff>
    </xdr:from>
    <xdr:ext cx="736600" cy="259080"/>
    <xdr:sp macro="" textlink="">
      <xdr:nvSpPr>
        <xdr:cNvPr id="55" name="テキスト ボックス 54"/>
        <xdr:cNvSpPr txBox="1"/>
      </xdr:nvSpPr>
      <xdr:spPr>
        <a:xfrm>
          <a:off x="4622800" y="295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29845</xdr:rowOff>
    </xdr:from>
    <xdr:to xmlns:xdr="http://schemas.openxmlformats.org/drawingml/2006/spreadsheetDrawing">
      <xdr:col>22</xdr:col>
      <xdr:colOff>114300</xdr:colOff>
      <xdr:row>15</xdr:row>
      <xdr:rowOff>70485</xdr:rowOff>
    </xdr:to>
    <xdr:cxnSp macro="">
      <xdr:nvCxnSpPr>
        <xdr:cNvPr id="56" name="直線コネクタ 55"/>
        <xdr:cNvCxnSpPr/>
      </xdr:nvCxnSpPr>
      <xdr:spPr>
        <a:xfrm flipV="1">
          <a:off x="3606800" y="2649220"/>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113665</xdr:rowOff>
    </xdr:from>
    <xdr:to xmlns:xdr="http://schemas.openxmlformats.org/drawingml/2006/spreadsheetDrawing">
      <xdr:col>22</xdr:col>
      <xdr:colOff>165100</xdr:colOff>
      <xdr:row>17</xdr:row>
      <xdr:rowOff>43815</xdr:rowOff>
    </xdr:to>
    <xdr:sp macro="" textlink="">
      <xdr:nvSpPr>
        <xdr:cNvPr id="57" name="フローチャート: 判断 56"/>
        <xdr:cNvSpPr/>
      </xdr:nvSpPr>
      <xdr:spPr>
        <a:xfrm>
          <a:off x="42545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29210</xdr:rowOff>
    </xdr:from>
    <xdr:ext cx="762000" cy="253365"/>
    <xdr:sp macro="" textlink="">
      <xdr:nvSpPr>
        <xdr:cNvPr id="58" name="テキスト ボックス 57"/>
        <xdr:cNvSpPr txBox="1"/>
      </xdr:nvSpPr>
      <xdr:spPr>
        <a:xfrm>
          <a:off x="3924300" y="29914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70485</xdr:rowOff>
    </xdr:from>
    <xdr:to xmlns:xdr="http://schemas.openxmlformats.org/drawingml/2006/spreadsheetDrawing">
      <xdr:col>18</xdr:col>
      <xdr:colOff>177800</xdr:colOff>
      <xdr:row>15</xdr:row>
      <xdr:rowOff>110490</xdr:rowOff>
    </xdr:to>
    <xdr:cxnSp macro="">
      <xdr:nvCxnSpPr>
        <xdr:cNvPr id="59" name="直線コネクタ 58"/>
        <xdr:cNvCxnSpPr/>
      </xdr:nvCxnSpPr>
      <xdr:spPr>
        <a:xfrm flipV="1">
          <a:off x="2908300" y="268986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133985</xdr:rowOff>
    </xdr:from>
    <xdr:to xmlns:xdr="http://schemas.openxmlformats.org/drawingml/2006/spreadsheetDrawing">
      <xdr:col>19</xdr:col>
      <xdr:colOff>38100</xdr:colOff>
      <xdr:row>17</xdr:row>
      <xdr:rowOff>64135</xdr:rowOff>
    </xdr:to>
    <xdr:sp macro="" textlink="">
      <xdr:nvSpPr>
        <xdr:cNvPr id="60" name="フローチャート: 判断 59"/>
        <xdr:cNvSpPr/>
      </xdr:nvSpPr>
      <xdr:spPr>
        <a:xfrm>
          <a:off x="3556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48895</xdr:rowOff>
    </xdr:from>
    <xdr:ext cx="762000" cy="259080"/>
    <xdr:sp macro="" textlink="">
      <xdr:nvSpPr>
        <xdr:cNvPr id="61" name="テキスト ボックス 60"/>
        <xdr:cNvSpPr txBox="1"/>
      </xdr:nvSpPr>
      <xdr:spPr>
        <a:xfrm>
          <a:off x="322580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2" name="フローチャート: 判断 61"/>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63500</xdr:rowOff>
    </xdr:from>
    <xdr:ext cx="762000" cy="253365"/>
    <xdr:sp macro="" textlink="">
      <xdr:nvSpPr>
        <xdr:cNvPr id="63" name="テキスト ボックス 62"/>
        <xdr:cNvSpPr txBox="1"/>
      </xdr:nvSpPr>
      <xdr:spPr>
        <a:xfrm>
          <a:off x="2527300" y="3025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4" name="テキスト ボックス 63"/>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116205</xdr:rowOff>
    </xdr:from>
    <xdr:to xmlns:xdr="http://schemas.openxmlformats.org/drawingml/2006/spreadsheetDrawing">
      <xdr:col>29</xdr:col>
      <xdr:colOff>177800</xdr:colOff>
      <xdr:row>14</xdr:row>
      <xdr:rowOff>46355</xdr:rowOff>
    </xdr:to>
    <xdr:sp macro="" textlink="">
      <xdr:nvSpPr>
        <xdr:cNvPr id="69" name="楕円 68"/>
        <xdr:cNvSpPr/>
      </xdr:nvSpPr>
      <xdr:spPr>
        <a:xfrm>
          <a:off x="5600700" y="239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132715</xdr:rowOff>
    </xdr:from>
    <xdr:ext cx="756285" cy="253365"/>
    <xdr:sp macro="" textlink="">
      <xdr:nvSpPr>
        <xdr:cNvPr id="70" name="人口1人当たり決算額の推移該当値テキスト130"/>
        <xdr:cNvSpPr txBox="1"/>
      </xdr:nvSpPr>
      <xdr:spPr>
        <a:xfrm>
          <a:off x="5740400" y="22377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167640</xdr:rowOff>
    </xdr:from>
    <xdr:to xmlns:xdr="http://schemas.openxmlformats.org/drawingml/2006/spreadsheetDrawing">
      <xdr:col>26</xdr:col>
      <xdr:colOff>101600</xdr:colOff>
      <xdr:row>14</xdr:row>
      <xdr:rowOff>97790</xdr:rowOff>
    </xdr:to>
    <xdr:sp macro="" textlink="">
      <xdr:nvSpPr>
        <xdr:cNvPr id="71" name="楕円 70"/>
        <xdr:cNvSpPr/>
      </xdr:nvSpPr>
      <xdr:spPr>
        <a:xfrm>
          <a:off x="4953000" y="244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107950</xdr:rowOff>
    </xdr:from>
    <xdr:ext cx="736600" cy="259080"/>
    <xdr:sp macro="" textlink="">
      <xdr:nvSpPr>
        <xdr:cNvPr id="72" name="テキスト ボックス 71"/>
        <xdr:cNvSpPr txBox="1"/>
      </xdr:nvSpPr>
      <xdr:spPr>
        <a:xfrm>
          <a:off x="4622800" y="2212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150495</xdr:rowOff>
    </xdr:from>
    <xdr:to xmlns:xdr="http://schemas.openxmlformats.org/drawingml/2006/spreadsheetDrawing">
      <xdr:col>22</xdr:col>
      <xdr:colOff>165100</xdr:colOff>
      <xdr:row>15</xdr:row>
      <xdr:rowOff>80645</xdr:rowOff>
    </xdr:to>
    <xdr:sp macro="" textlink="">
      <xdr:nvSpPr>
        <xdr:cNvPr id="73" name="楕円 72"/>
        <xdr:cNvSpPr/>
      </xdr:nvSpPr>
      <xdr:spPr>
        <a:xfrm>
          <a:off x="4254500" y="2598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90805</xdr:rowOff>
    </xdr:from>
    <xdr:ext cx="762000" cy="258445"/>
    <xdr:sp macro="" textlink="">
      <xdr:nvSpPr>
        <xdr:cNvPr id="74" name="テキスト ボックス 73"/>
        <xdr:cNvSpPr txBox="1"/>
      </xdr:nvSpPr>
      <xdr:spPr>
        <a:xfrm>
          <a:off x="3924300" y="2367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19685</xdr:rowOff>
    </xdr:from>
    <xdr:to xmlns:xdr="http://schemas.openxmlformats.org/drawingml/2006/spreadsheetDrawing">
      <xdr:col>19</xdr:col>
      <xdr:colOff>38100</xdr:colOff>
      <xdr:row>15</xdr:row>
      <xdr:rowOff>121285</xdr:rowOff>
    </xdr:to>
    <xdr:sp macro="" textlink="">
      <xdr:nvSpPr>
        <xdr:cNvPr id="75" name="楕円 74"/>
        <xdr:cNvSpPr/>
      </xdr:nvSpPr>
      <xdr:spPr>
        <a:xfrm>
          <a:off x="3556000" y="2639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132080</xdr:rowOff>
    </xdr:from>
    <xdr:ext cx="762000" cy="253365"/>
    <xdr:sp macro="" textlink="">
      <xdr:nvSpPr>
        <xdr:cNvPr id="76" name="テキスト ボックス 75"/>
        <xdr:cNvSpPr txBox="1"/>
      </xdr:nvSpPr>
      <xdr:spPr>
        <a:xfrm>
          <a:off x="3225800" y="2408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59690</xdr:rowOff>
    </xdr:from>
    <xdr:to xmlns:xdr="http://schemas.openxmlformats.org/drawingml/2006/spreadsheetDrawing">
      <xdr:col>15</xdr:col>
      <xdr:colOff>101600</xdr:colOff>
      <xdr:row>15</xdr:row>
      <xdr:rowOff>161290</xdr:rowOff>
    </xdr:to>
    <xdr:sp macro="" textlink="">
      <xdr:nvSpPr>
        <xdr:cNvPr id="77" name="楕円 76"/>
        <xdr:cNvSpPr/>
      </xdr:nvSpPr>
      <xdr:spPr>
        <a:xfrm>
          <a:off x="2857500" y="267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171450</xdr:rowOff>
    </xdr:from>
    <xdr:ext cx="762000" cy="259080"/>
    <xdr:sp macro="" textlink="">
      <xdr:nvSpPr>
        <xdr:cNvPr id="78" name="テキスト ボックス 77"/>
        <xdr:cNvSpPr txBox="1"/>
      </xdr:nvSpPr>
      <xdr:spPr>
        <a:xfrm>
          <a:off x="2527300" y="244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92" name="テキスト ボックス 91"/>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5" name="テキスト ボックス 104"/>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126365</xdr:rowOff>
    </xdr:from>
    <xdr:to xmlns:xdr="http://schemas.openxmlformats.org/drawingml/2006/spreadsheetDrawing">
      <xdr:col>29</xdr:col>
      <xdr:colOff>127000</xdr:colOff>
      <xdr:row>38</xdr:row>
      <xdr:rowOff>139700</xdr:rowOff>
    </xdr:to>
    <xdr:cxnSp macro="">
      <xdr:nvCxnSpPr>
        <xdr:cNvPr id="107" name="直線コネクタ 106"/>
        <xdr:cNvCxnSpPr/>
      </xdr:nvCxnSpPr>
      <xdr:spPr>
        <a:xfrm flipV="1">
          <a:off x="5651500"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111760</xdr:rowOff>
    </xdr:from>
    <xdr:ext cx="756285" cy="254635"/>
    <xdr:sp macro="" textlink="">
      <xdr:nvSpPr>
        <xdr:cNvPr id="108" name="人口1人当たり決算額の推移最小値テキスト445"/>
        <xdr:cNvSpPr txBox="1"/>
      </xdr:nvSpPr>
      <xdr:spPr>
        <a:xfrm>
          <a:off x="5740400" y="7579360"/>
          <a:ext cx="756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139700</xdr:rowOff>
    </xdr:from>
    <xdr:to xmlns:xdr="http://schemas.openxmlformats.org/drawingml/2006/spreadsheetDrawing">
      <xdr:col>30</xdr:col>
      <xdr:colOff>25400</xdr:colOff>
      <xdr:row>38</xdr:row>
      <xdr:rowOff>139700</xdr:rowOff>
    </xdr:to>
    <xdr:cxnSp macro="">
      <xdr:nvCxnSpPr>
        <xdr:cNvPr id="109" name="直線コネクタ 108"/>
        <xdr:cNvCxnSpPr/>
      </xdr:nvCxnSpPr>
      <xdr:spPr>
        <a:xfrm>
          <a:off x="5562600" y="7607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41910</xdr:rowOff>
    </xdr:from>
    <xdr:ext cx="756285" cy="255905"/>
    <xdr:sp macro="" textlink="">
      <xdr:nvSpPr>
        <xdr:cNvPr id="110" name="人口1人当たり決算額の推移最大値テキスト445"/>
        <xdr:cNvSpPr txBox="1"/>
      </xdr:nvSpPr>
      <xdr:spPr>
        <a:xfrm>
          <a:off x="5740400" y="579501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126365</xdr:rowOff>
    </xdr:from>
    <xdr:to xmlns:xdr="http://schemas.openxmlformats.org/drawingml/2006/spreadsheetDrawing">
      <xdr:col>30</xdr:col>
      <xdr:colOff>25400</xdr:colOff>
      <xdr:row>33</xdr:row>
      <xdr:rowOff>126365</xdr:rowOff>
    </xdr:to>
    <xdr:cxnSp macro="">
      <xdr:nvCxnSpPr>
        <xdr:cNvPr id="111" name="直線コネクタ 110"/>
        <xdr:cNvCxnSpPr/>
      </xdr:nvCxnSpPr>
      <xdr:spPr>
        <a:xfrm>
          <a:off x="5562600" y="605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283845</xdr:rowOff>
    </xdr:from>
    <xdr:to xmlns:xdr="http://schemas.openxmlformats.org/drawingml/2006/spreadsheetDrawing">
      <xdr:col>29</xdr:col>
      <xdr:colOff>127000</xdr:colOff>
      <xdr:row>37</xdr:row>
      <xdr:rowOff>288925</xdr:rowOff>
    </xdr:to>
    <xdr:cxnSp macro="">
      <xdr:nvCxnSpPr>
        <xdr:cNvPr id="112" name="直線コネクタ 111"/>
        <xdr:cNvCxnSpPr/>
      </xdr:nvCxnSpPr>
      <xdr:spPr>
        <a:xfrm flipV="1">
          <a:off x="5003800" y="740854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269240</xdr:rowOff>
    </xdr:from>
    <xdr:ext cx="756285" cy="257175"/>
    <xdr:sp macro="" textlink="">
      <xdr:nvSpPr>
        <xdr:cNvPr id="113" name="人口1人当たり決算額の推移平均値テキスト445"/>
        <xdr:cNvSpPr txBox="1"/>
      </xdr:nvSpPr>
      <xdr:spPr>
        <a:xfrm>
          <a:off x="5740400" y="7393940"/>
          <a:ext cx="75628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278130</xdr:rowOff>
    </xdr:from>
    <xdr:to xmlns:xdr="http://schemas.openxmlformats.org/drawingml/2006/spreadsheetDrawing">
      <xdr:col>29</xdr:col>
      <xdr:colOff>177800</xdr:colOff>
      <xdr:row>38</xdr:row>
      <xdr:rowOff>37465</xdr:rowOff>
    </xdr:to>
    <xdr:sp macro="" textlink="">
      <xdr:nvSpPr>
        <xdr:cNvPr id="114" name="フローチャート: 判断 113"/>
        <xdr:cNvSpPr/>
      </xdr:nvSpPr>
      <xdr:spPr>
        <a:xfrm>
          <a:off x="56007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288925</xdr:rowOff>
    </xdr:from>
    <xdr:to xmlns:xdr="http://schemas.openxmlformats.org/drawingml/2006/spreadsheetDrawing">
      <xdr:col>26</xdr:col>
      <xdr:colOff>50800</xdr:colOff>
      <xdr:row>37</xdr:row>
      <xdr:rowOff>299720</xdr:rowOff>
    </xdr:to>
    <xdr:cxnSp macro="">
      <xdr:nvCxnSpPr>
        <xdr:cNvPr id="115" name="直線コネクタ 114"/>
        <xdr:cNvCxnSpPr/>
      </xdr:nvCxnSpPr>
      <xdr:spPr>
        <a:xfrm flipV="1">
          <a:off x="4305300" y="741362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286385</xdr:rowOff>
    </xdr:from>
    <xdr:to xmlns:xdr="http://schemas.openxmlformats.org/drawingml/2006/spreadsheetDrawing">
      <xdr:col>26</xdr:col>
      <xdr:colOff>101600</xdr:colOff>
      <xdr:row>38</xdr:row>
      <xdr:rowOff>44450</xdr:rowOff>
    </xdr:to>
    <xdr:sp macro="" textlink="">
      <xdr:nvSpPr>
        <xdr:cNvPr id="116" name="フローチャート: 判断 115"/>
        <xdr:cNvSpPr/>
      </xdr:nvSpPr>
      <xdr:spPr>
        <a:xfrm>
          <a:off x="49530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29210</xdr:rowOff>
    </xdr:from>
    <xdr:ext cx="736600" cy="256540"/>
    <xdr:sp macro="" textlink="">
      <xdr:nvSpPr>
        <xdr:cNvPr id="117" name="テキスト ボックス 116"/>
        <xdr:cNvSpPr txBox="1"/>
      </xdr:nvSpPr>
      <xdr:spPr>
        <a:xfrm>
          <a:off x="4622800" y="7496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297180</xdr:rowOff>
    </xdr:from>
    <xdr:to xmlns:xdr="http://schemas.openxmlformats.org/drawingml/2006/spreadsheetDrawing">
      <xdr:col>22</xdr:col>
      <xdr:colOff>114300</xdr:colOff>
      <xdr:row>37</xdr:row>
      <xdr:rowOff>299720</xdr:rowOff>
    </xdr:to>
    <xdr:cxnSp macro="">
      <xdr:nvCxnSpPr>
        <xdr:cNvPr id="118" name="直線コネクタ 117"/>
        <xdr:cNvCxnSpPr/>
      </xdr:nvCxnSpPr>
      <xdr:spPr>
        <a:xfrm>
          <a:off x="3606800" y="742188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283845</xdr:rowOff>
    </xdr:from>
    <xdr:to xmlns:xdr="http://schemas.openxmlformats.org/drawingml/2006/spreadsheetDrawing">
      <xdr:col>22</xdr:col>
      <xdr:colOff>165100</xdr:colOff>
      <xdr:row>38</xdr:row>
      <xdr:rowOff>41910</xdr:rowOff>
    </xdr:to>
    <xdr:sp macro="" textlink="">
      <xdr:nvSpPr>
        <xdr:cNvPr id="119" name="フローチャート: 判断 118"/>
        <xdr:cNvSpPr/>
      </xdr:nvSpPr>
      <xdr:spPr>
        <a:xfrm>
          <a:off x="42545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26670</xdr:rowOff>
    </xdr:from>
    <xdr:ext cx="762000" cy="259080"/>
    <xdr:sp macro="" textlink="">
      <xdr:nvSpPr>
        <xdr:cNvPr id="120" name="テキスト ボックス 119"/>
        <xdr:cNvSpPr txBox="1"/>
      </xdr:nvSpPr>
      <xdr:spPr>
        <a:xfrm>
          <a:off x="392430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297180</xdr:rowOff>
    </xdr:from>
    <xdr:to xmlns:xdr="http://schemas.openxmlformats.org/drawingml/2006/spreadsheetDrawing">
      <xdr:col>18</xdr:col>
      <xdr:colOff>177800</xdr:colOff>
      <xdr:row>37</xdr:row>
      <xdr:rowOff>304165</xdr:rowOff>
    </xdr:to>
    <xdr:cxnSp macro="">
      <xdr:nvCxnSpPr>
        <xdr:cNvPr id="121" name="直線コネクタ 120"/>
        <xdr:cNvCxnSpPr/>
      </xdr:nvCxnSpPr>
      <xdr:spPr>
        <a:xfrm flipV="1">
          <a:off x="2908300" y="742188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282575</xdr:rowOff>
    </xdr:from>
    <xdr:to xmlns:xdr="http://schemas.openxmlformats.org/drawingml/2006/spreadsheetDrawing">
      <xdr:col>19</xdr:col>
      <xdr:colOff>38100</xdr:colOff>
      <xdr:row>38</xdr:row>
      <xdr:rowOff>41275</xdr:rowOff>
    </xdr:to>
    <xdr:sp macro="" textlink="">
      <xdr:nvSpPr>
        <xdr:cNvPr id="122" name="フローチャート: 判断 121"/>
        <xdr:cNvSpPr/>
      </xdr:nvSpPr>
      <xdr:spPr>
        <a:xfrm>
          <a:off x="3556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26035</xdr:rowOff>
    </xdr:from>
    <xdr:ext cx="762000" cy="259715"/>
    <xdr:sp macro="" textlink="">
      <xdr:nvSpPr>
        <xdr:cNvPr id="123" name="テキスト ボックス 122"/>
        <xdr:cNvSpPr txBox="1"/>
      </xdr:nvSpPr>
      <xdr:spPr>
        <a:xfrm>
          <a:off x="32258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279400</xdr:rowOff>
    </xdr:from>
    <xdr:to xmlns:xdr="http://schemas.openxmlformats.org/drawingml/2006/spreadsheetDrawing">
      <xdr:col>15</xdr:col>
      <xdr:colOff>101600</xdr:colOff>
      <xdr:row>38</xdr:row>
      <xdr:rowOff>38100</xdr:rowOff>
    </xdr:to>
    <xdr:sp macro="" textlink="">
      <xdr:nvSpPr>
        <xdr:cNvPr id="124" name="フローチャート: 判断 123"/>
        <xdr:cNvSpPr/>
      </xdr:nvSpPr>
      <xdr:spPr>
        <a:xfrm>
          <a:off x="2857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22860</xdr:rowOff>
    </xdr:from>
    <xdr:ext cx="762000" cy="259080"/>
    <xdr:sp macro="" textlink="">
      <xdr:nvSpPr>
        <xdr:cNvPr id="125" name="テキスト ボックス 124"/>
        <xdr:cNvSpPr txBox="1"/>
      </xdr:nvSpPr>
      <xdr:spPr>
        <a:xfrm>
          <a:off x="2527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6" name="テキスト ボックス 125"/>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232410</xdr:rowOff>
    </xdr:from>
    <xdr:to xmlns:xdr="http://schemas.openxmlformats.org/drawingml/2006/spreadsheetDrawing">
      <xdr:col>29</xdr:col>
      <xdr:colOff>177800</xdr:colOff>
      <xdr:row>37</xdr:row>
      <xdr:rowOff>334645</xdr:rowOff>
    </xdr:to>
    <xdr:sp macro="" textlink="">
      <xdr:nvSpPr>
        <xdr:cNvPr id="131" name="楕円 130"/>
        <xdr:cNvSpPr/>
      </xdr:nvSpPr>
      <xdr:spPr>
        <a:xfrm>
          <a:off x="5600700" y="73571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78105</xdr:rowOff>
    </xdr:from>
    <xdr:ext cx="756285" cy="254000"/>
    <xdr:sp macro="" textlink="">
      <xdr:nvSpPr>
        <xdr:cNvPr id="132" name="人口1人当たり決算額の推移該当値テキスト445"/>
        <xdr:cNvSpPr txBox="1"/>
      </xdr:nvSpPr>
      <xdr:spPr>
        <a:xfrm>
          <a:off x="5740400" y="720280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238125</xdr:rowOff>
    </xdr:from>
    <xdr:to xmlns:xdr="http://schemas.openxmlformats.org/drawingml/2006/spreadsheetDrawing">
      <xdr:col>26</xdr:col>
      <xdr:colOff>101600</xdr:colOff>
      <xdr:row>37</xdr:row>
      <xdr:rowOff>340360</xdr:rowOff>
    </xdr:to>
    <xdr:sp macro="" textlink="">
      <xdr:nvSpPr>
        <xdr:cNvPr id="133" name="楕円 132"/>
        <xdr:cNvSpPr/>
      </xdr:nvSpPr>
      <xdr:spPr>
        <a:xfrm>
          <a:off x="4953000" y="7362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6985</xdr:rowOff>
    </xdr:from>
    <xdr:ext cx="736600" cy="256540"/>
    <xdr:sp macro="" textlink="">
      <xdr:nvSpPr>
        <xdr:cNvPr id="134" name="テキスト ボックス 133"/>
        <xdr:cNvSpPr txBox="1"/>
      </xdr:nvSpPr>
      <xdr:spPr>
        <a:xfrm>
          <a:off x="4622800" y="71316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248920</xdr:rowOff>
    </xdr:from>
    <xdr:to xmlns:xdr="http://schemas.openxmlformats.org/drawingml/2006/spreadsheetDrawing">
      <xdr:col>22</xdr:col>
      <xdr:colOff>165100</xdr:colOff>
      <xdr:row>38</xdr:row>
      <xdr:rowOff>7620</xdr:rowOff>
    </xdr:to>
    <xdr:sp macro="" textlink="">
      <xdr:nvSpPr>
        <xdr:cNvPr id="135" name="楕円 134"/>
        <xdr:cNvSpPr/>
      </xdr:nvSpPr>
      <xdr:spPr>
        <a:xfrm>
          <a:off x="4254500" y="7373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17780</xdr:rowOff>
    </xdr:from>
    <xdr:ext cx="762000" cy="256540"/>
    <xdr:sp macro="" textlink="">
      <xdr:nvSpPr>
        <xdr:cNvPr id="136" name="テキスト ボックス 135"/>
        <xdr:cNvSpPr txBox="1"/>
      </xdr:nvSpPr>
      <xdr:spPr>
        <a:xfrm>
          <a:off x="392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246380</xdr:rowOff>
    </xdr:from>
    <xdr:to xmlns:xdr="http://schemas.openxmlformats.org/drawingml/2006/spreadsheetDrawing">
      <xdr:col>19</xdr:col>
      <xdr:colOff>38100</xdr:colOff>
      <xdr:row>38</xdr:row>
      <xdr:rowOff>4445</xdr:rowOff>
    </xdr:to>
    <xdr:sp macro="" textlink="">
      <xdr:nvSpPr>
        <xdr:cNvPr id="137" name="楕円 136"/>
        <xdr:cNvSpPr/>
      </xdr:nvSpPr>
      <xdr:spPr>
        <a:xfrm>
          <a:off x="3556000" y="73710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14605</xdr:rowOff>
    </xdr:from>
    <xdr:ext cx="762000" cy="259715"/>
    <xdr:sp macro="" textlink="">
      <xdr:nvSpPr>
        <xdr:cNvPr id="138" name="テキスト ボックス 137"/>
        <xdr:cNvSpPr txBox="1"/>
      </xdr:nvSpPr>
      <xdr:spPr>
        <a:xfrm>
          <a:off x="3225800" y="71393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252730</xdr:rowOff>
    </xdr:from>
    <xdr:to xmlns:xdr="http://schemas.openxmlformats.org/drawingml/2006/spreadsheetDrawing">
      <xdr:col>15</xdr:col>
      <xdr:colOff>101600</xdr:colOff>
      <xdr:row>38</xdr:row>
      <xdr:rowOff>11430</xdr:rowOff>
    </xdr:to>
    <xdr:sp macro="" textlink="">
      <xdr:nvSpPr>
        <xdr:cNvPr id="139" name="楕円 138"/>
        <xdr:cNvSpPr/>
      </xdr:nvSpPr>
      <xdr:spPr>
        <a:xfrm>
          <a:off x="2857500" y="737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21590</xdr:rowOff>
    </xdr:from>
    <xdr:ext cx="762000" cy="252730"/>
    <xdr:sp macro="" textlink="">
      <xdr:nvSpPr>
        <xdr:cNvPr id="140" name="テキスト ボックス 139"/>
        <xdr:cNvSpPr txBox="1"/>
      </xdr:nvSpPr>
      <xdr:spPr>
        <a:xfrm>
          <a:off x="2527300" y="71462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33,730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3365"/>
    <xdr:sp macro="" textlink="">
      <xdr:nvSpPr>
        <xdr:cNvPr id="42" name="テキスト ボックス 41"/>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9915" cy="253365"/>
    <xdr:sp macro="" textlink="">
      <xdr:nvSpPr>
        <xdr:cNvPr id="48" name="テキスト ボックス 47"/>
        <xdr:cNvSpPr txBox="1"/>
      </xdr:nvSpPr>
      <xdr:spPr>
        <a:xfrm>
          <a:off x="166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915" cy="259080"/>
    <xdr:sp macro="" textlink="">
      <xdr:nvSpPr>
        <xdr:cNvPr id="50" name="テキスト ボックス 49"/>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915" cy="259080"/>
    <xdr:sp macro="" textlink="">
      <xdr:nvSpPr>
        <xdr:cNvPr id="52" name="テキスト ボックス 51"/>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4" name="テキスト ボックス 53"/>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6985</xdr:rowOff>
    </xdr:from>
    <xdr:to xmlns:xdr="http://schemas.openxmlformats.org/drawingml/2006/spreadsheetDrawing">
      <xdr:col>24</xdr:col>
      <xdr:colOff>62865</xdr:colOff>
      <xdr:row>39</xdr:row>
      <xdr:rowOff>53975</xdr:rowOff>
    </xdr:to>
    <xdr:cxnSp macro="">
      <xdr:nvCxnSpPr>
        <xdr:cNvPr id="56" name="直線コネクタ 55"/>
        <xdr:cNvCxnSpPr/>
      </xdr:nvCxnSpPr>
      <xdr:spPr>
        <a:xfrm flipV="1">
          <a:off x="4633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57785</xdr:rowOff>
    </xdr:from>
    <xdr:ext cx="534670" cy="259080"/>
    <xdr:sp macro="" textlink="">
      <xdr:nvSpPr>
        <xdr:cNvPr id="57" name="人件費最小値テキスト"/>
        <xdr:cNvSpPr txBox="1"/>
      </xdr:nvSpPr>
      <xdr:spPr>
        <a:xfrm>
          <a:off x="4686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53975</xdr:rowOff>
    </xdr:from>
    <xdr:to xmlns:xdr="http://schemas.openxmlformats.org/drawingml/2006/spreadsheetDrawing">
      <xdr:col>24</xdr:col>
      <xdr:colOff>152400</xdr:colOff>
      <xdr:row>39</xdr:row>
      <xdr:rowOff>53975</xdr:rowOff>
    </xdr:to>
    <xdr:cxnSp macro="">
      <xdr:nvCxnSpPr>
        <xdr:cNvPr id="58" name="直線コネクタ 57"/>
        <xdr:cNvCxnSpPr/>
      </xdr:nvCxnSpPr>
      <xdr:spPr>
        <a:xfrm>
          <a:off x="4546600" y="674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125095</xdr:rowOff>
    </xdr:from>
    <xdr:ext cx="598805" cy="258445"/>
    <xdr:sp macro="" textlink="">
      <xdr:nvSpPr>
        <xdr:cNvPr id="59" name="人件費最大値テキスト"/>
        <xdr:cNvSpPr txBox="1"/>
      </xdr:nvSpPr>
      <xdr:spPr>
        <a:xfrm>
          <a:off x="4686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6985</xdr:rowOff>
    </xdr:from>
    <xdr:to xmlns:xdr="http://schemas.openxmlformats.org/drawingml/2006/spreadsheetDrawing">
      <xdr:col>24</xdr:col>
      <xdr:colOff>152400</xdr:colOff>
      <xdr:row>30</xdr:row>
      <xdr:rowOff>6985</xdr:rowOff>
    </xdr:to>
    <xdr:cxnSp macro="">
      <xdr:nvCxnSpPr>
        <xdr:cNvPr id="60" name="直線コネクタ 59"/>
        <xdr:cNvCxnSpPr/>
      </xdr:nvCxnSpPr>
      <xdr:spPr>
        <a:xfrm>
          <a:off x="4546600" y="515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142240</xdr:rowOff>
    </xdr:from>
    <xdr:to xmlns:xdr="http://schemas.openxmlformats.org/drawingml/2006/spreadsheetDrawing">
      <xdr:col>24</xdr:col>
      <xdr:colOff>63500</xdr:colOff>
      <xdr:row>33</xdr:row>
      <xdr:rowOff>26035</xdr:rowOff>
    </xdr:to>
    <xdr:cxnSp macro="">
      <xdr:nvCxnSpPr>
        <xdr:cNvPr id="61" name="直線コネクタ 60"/>
        <xdr:cNvCxnSpPr/>
      </xdr:nvCxnSpPr>
      <xdr:spPr>
        <a:xfrm flipV="1">
          <a:off x="3797300" y="562864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91440</xdr:rowOff>
    </xdr:from>
    <xdr:ext cx="598805" cy="259080"/>
    <xdr:sp macro="" textlink="">
      <xdr:nvSpPr>
        <xdr:cNvPr id="62" name="人件費平均値テキスト"/>
        <xdr:cNvSpPr txBox="1"/>
      </xdr:nvSpPr>
      <xdr:spPr>
        <a:xfrm>
          <a:off x="4686300" y="609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113030</xdr:rowOff>
    </xdr:from>
    <xdr:to xmlns:xdr="http://schemas.openxmlformats.org/drawingml/2006/spreadsheetDrawing">
      <xdr:col>24</xdr:col>
      <xdr:colOff>114300</xdr:colOff>
      <xdr:row>36</xdr:row>
      <xdr:rowOff>43180</xdr:rowOff>
    </xdr:to>
    <xdr:sp macro="" textlink="">
      <xdr:nvSpPr>
        <xdr:cNvPr id="63" name="フローチャート: 判断 62"/>
        <xdr:cNvSpPr/>
      </xdr:nvSpPr>
      <xdr:spPr>
        <a:xfrm>
          <a:off x="4584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26035</xdr:rowOff>
    </xdr:from>
    <xdr:to xmlns:xdr="http://schemas.openxmlformats.org/drawingml/2006/spreadsheetDrawing">
      <xdr:col>19</xdr:col>
      <xdr:colOff>177800</xdr:colOff>
      <xdr:row>34</xdr:row>
      <xdr:rowOff>38735</xdr:rowOff>
    </xdr:to>
    <xdr:cxnSp macro="">
      <xdr:nvCxnSpPr>
        <xdr:cNvPr id="64" name="直線コネクタ 63"/>
        <xdr:cNvCxnSpPr/>
      </xdr:nvCxnSpPr>
      <xdr:spPr>
        <a:xfrm flipV="1">
          <a:off x="2908300" y="568388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168910</xdr:rowOff>
    </xdr:from>
    <xdr:to xmlns:xdr="http://schemas.openxmlformats.org/drawingml/2006/spreadsheetDrawing">
      <xdr:col>20</xdr:col>
      <xdr:colOff>38100</xdr:colOff>
      <xdr:row>36</xdr:row>
      <xdr:rowOff>99060</xdr:rowOff>
    </xdr:to>
    <xdr:sp macro="" textlink="">
      <xdr:nvSpPr>
        <xdr:cNvPr id="65" name="フローチャート: 判断 64"/>
        <xdr:cNvSpPr/>
      </xdr:nvSpPr>
      <xdr:spPr>
        <a:xfrm>
          <a:off x="3746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90170</xdr:rowOff>
    </xdr:from>
    <xdr:ext cx="593090" cy="259080"/>
    <xdr:sp macro="" textlink="">
      <xdr:nvSpPr>
        <xdr:cNvPr id="66" name="テキスト ボックス 65"/>
        <xdr:cNvSpPr txBox="1"/>
      </xdr:nvSpPr>
      <xdr:spPr>
        <a:xfrm>
          <a:off x="3497580" y="62623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38735</xdr:rowOff>
    </xdr:from>
    <xdr:to xmlns:xdr="http://schemas.openxmlformats.org/drawingml/2006/spreadsheetDrawing">
      <xdr:col>15</xdr:col>
      <xdr:colOff>50800</xdr:colOff>
      <xdr:row>34</xdr:row>
      <xdr:rowOff>83820</xdr:rowOff>
    </xdr:to>
    <xdr:cxnSp macro="">
      <xdr:nvCxnSpPr>
        <xdr:cNvPr id="67" name="直線コネクタ 66"/>
        <xdr:cNvCxnSpPr/>
      </xdr:nvCxnSpPr>
      <xdr:spPr>
        <a:xfrm flipV="1">
          <a:off x="2019300" y="586803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119380</xdr:rowOff>
    </xdr:from>
    <xdr:to xmlns:xdr="http://schemas.openxmlformats.org/drawingml/2006/spreadsheetDrawing">
      <xdr:col>15</xdr:col>
      <xdr:colOff>101600</xdr:colOff>
      <xdr:row>37</xdr:row>
      <xdr:rowOff>49530</xdr:rowOff>
    </xdr:to>
    <xdr:sp macro="" textlink="">
      <xdr:nvSpPr>
        <xdr:cNvPr id="68" name="フローチャート: 判断 67"/>
        <xdr:cNvSpPr/>
      </xdr:nvSpPr>
      <xdr:spPr>
        <a:xfrm>
          <a:off x="2857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40640</xdr:rowOff>
    </xdr:from>
    <xdr:ext cx="528955" cy="253365"/>
    <xdr:sp macro="" textlink="">
      <xdr:nvSpPr>
        <xdr:cNvPr id="69" name="テキスト ボックス 68"/>
        <xdr:cNvSpPr txBox="1"/>
      </xdr:nvSpPr>
      <xdr:spPr>
        <a:xfrm>
          <a:off x="2640965" y="63842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83820</xdr:rowOff>
    </xdr:from>
    <xdr:to xmlns:xdr="http://schemas.openxmlformats.org/drawingml/2006/spreadsheetDrawing">
      <xdr:col>10</xdr:col>
      <xdr:colOff>114300</xdr:colOff>
      <xdr:row>34</xdr:row>
      <xdr:rowOff>124460</xdr:rowOff>
    </xdr:to>
    <xdr:cxnSp macro="">
      <xdr:nvCxnSpPr>
        <xdr:cNvPr id="70" name="直線コネクタ 69"/>
        <xdr:cNvCxnSpPr/>
      </xdr:nvCxnSpPr>
      <xdr:spPr>
        <a:xfrm flipV="1">
          <a:off x="1130300" y="59131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121920</xdr:rowOff>
    </xdr:from>
    <xdr:to xmlns:xdr="http://schemas.openxmlformats.org/drawingml/2006/spreadsheetDrawing">
      <xdr:col>10</xdr:col>
      <xdr:colOff>165100</xdr:colOff>
      <xdr:row>37</xdr:row>
      <xdr:rowOff>52070</xdr:rowOff>
    </xdr:to>
    <xdr:sp macro="" textlink="">
      <xdr:nvSpPr>
        <xdr:cNvPr id="71" name="フローチャート: 判断 70"/>
        <xdr:cNvSpPr/>
      </xdr:nvSpPr>
      <xdr:spPr>
        <a:xfrm>
          <a:off x="1968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43180</xdr:rowOff>
    </xdr:from>
    <xdr:ext cx="528955" cy="253365"/>
    <xdr:sp macro="" textlink="">
      <xdr:nvSpPr>
        <xdr:cNvPr id="72" name="テキスト ボックス 71"/>
        <xdr:cNvSpPr txBox="1"/>
      </xdr:nvSpPr>
      <xdr:spPr>
        <a:xfrm>
          <a:off x="1751965" y="6386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132715</xdr:rowOff>
    </xdr:from>
    <xdr:to xmlns:xdr="http://schemas.openxmlformats.org/drawingml/2006/spreadsheetDrawing">
      <xdr:col>6</xdr:col>
      <xdr:colOff>38100</xdr:colOff>
      <xdr:row>37</xdr:row>
      <xdr:rowOff>63500</xdr:rowOff>
    </xdr:to>
    <xdr:sp macro="" textlink="">
      <xdr:nvSpPr>
        <xdr:cNvPr id="73" name="フローチャート: 判断 72"/>
        <xdr:cNvSpPr/>
      </xdr:nvSpPr>
      <xdr:spPr>
        <a:xfrm>
          <a:off x="1079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53975</xdr:rowOff>
    </xdr:from>
    <xdr:ext cx="528955" cy="253365"/>
    <xdr:sp macro="" textlink="">
      <xdr:nvSpPr>
        <xdr:cNvPr id="74" name="テキスト ボックス 73"/>
        <xdr:cNvSpPr txBox="1"/>
      </xdr:nvSpPr>
      <xdr:spPr>
        <a:xfrm>
          <a:off x="862965" y="63976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91440</xdr:rowOff>
    </xdr:from>
    <xdr:to xmlns:xdr="http://schemas.openxmlformats.org/drawingml/2006/spreadsheetDrawing">
      <xdr:col>24</xdr:col>
      <xdr:colOff>114300</xdr:colOff>
      <xdr:row>33</xdr:row>
      <xdr:rowOff>21590</xdr:rowOff>
    </xdr:to>
    <xdr:sp macro="" textlink="">
      <xdr:nvSpPr>
        <xdr:cNvPr id="80" name="楕円 79"/>
        <xdr:cNvSpPr/>
      </xdr:nvSpPr>
      <xdr:spPr>
        <a:xfrm>
          <a:off x="45847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114300</xdr:rowOff>
    </xdr:from>
    <xdr:ext cx="598805" cy="259080"/>
    <xdr:sp macro="" textlink="">
      <xdr:nvSpPr>
        <xdr:cNvPr id="81" name="人件費該当値テキスト"/>
        <xdr:cNvSpPr txBox="1"/>
      </xdr:nvSpPr>
      <xdr:spPr>
        <a:xfrm>
          <a:off x="4686300" y="5429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146685</xdr:rowOff>
    </xdr:from>
    <xdr:to xmlns:xdr="http://schemas.openxmlformats.org/drawingml/2006/spreadsheetDrawing">
      <xdr:col>20</xdr:col>
      <xdr:colOff>38100</xdr:colOff>
      <xdr:row>33</xdr:row>
      <xdr:rowOff>76835</xdr:rowOff>
    </xdr:to>
    <xdr:sp macro="" textlink="">
      <xdr:nvSpPr>
        <xdr:cNvPr id="82" name="楕円 81"/>
        <xdr:cNvSpPr/>
      </xdr:nvSpPr>
      <xdr:spPr>
        <a:xfrm>
          <a:off x="3746500" y="56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93345</xdr:rowOff>
    </xdr:from>
    <xdr:ext cx="593090" cy="259080"/>
    <xdr:sp macro="" textlink="">
      <xdr:nvSpPr>
        <xdr:cNvPr id="83" name="テキスト ボックス 82"/>
        <xdr:cNvSpPr txBox="1"/>
      </xdr:nvSpPr>
      <xdr:spPr>
        <a:xfrm>
          <a:off x="3497580" y="54082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159385</xdr:rowOff>
    </xdr:from>
    <xdr:to xmlns:xdr="http://schemas.openxmlformats.org/drawingml/2006/spreadsheetDrawing">
      <xdr:col>15</xdr:col>
      <xdr:colOff>101600</xdr:colOff>
      <xdr:row>34</xdr:row>
      <xdr:rowOff>89535</xdr:rowOff>
    </xdr:to>
    <xdr:sp macro="" textlink="">
      <xdr:nvSpPr>
        <xdr:cNvPr id="84" name="楕円 83"/>
        <xdr:cNvSpPr/>
      </xdr:nvSpPr>
      <xdr:spPr>
        <a:xfrm>
          <a:off x="28575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106045</xdr:rowOff>
    </xdr:from>
    <xdr:ext cx="593090" cy="259080"/>
    <xdr:sp macro="" textlink="">
      <xdr:nvSpPr>
        <xdr:cNvPr id="85" name="テキスト ボックス 84"/>
        <xdr:cNvSpPr txBox="1"/>
      </xdr:nvSpPr>
      <xdr:spPr>
        <a:xfrm>
          <a:off x="2608580" y="55924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33020</xdr:rowOff>
    </xdr:from>
    <xdr:to xmlns:xdr="http://schemas.openxmlformats.org/drawingml/2006/spreadsheetDrawing">
      <xdr:col>10</xdr:col>
      <xdr:colOff>165100</xdr:colOff>
      <xdr:row>34</xdr:row>
      <xdr:rowOff>134620</xdr:rowOff>
    </xdr:to>
    <xdr:sp macro="" textlink="">
      <xdr:nvSpPr>
        <xdr:cNvPr id="86" name="楕円 85"/>
        <xdr:cNvSpPr/>
      </xdr:nvSpPr>
      <xdr:spPr>
        <a:xfrm>
          <a:off x="1968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151765</xdr:rowOff>
    </xdr:from>
    <xdr:ext cx="593090" cy="259080"/>
    <xdr:sp macro="" textlink="">
      <xdr:nvSpPr>
        <xdr:cNvPr id="87" name="テキスト ボックス 86"/>
        <xdr:cNvSpPr txBox="1"/>
      </xdr:nvSpPr>
      <xdr:spPr>
        <a:xfrm>
          <a:off x="1719580" y="56381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73660</xdr:rowOff>
    </xdr:from>
    <xdr:to xmlns:xdr="http://schemas.openxmlformats.org/drawingml/2006/spreadsheetDrawing">
      <xdr:col>6</xdr:col>
      <xdr:colOff>38100</xdr:colOff>
      <xdr:row>35</xdr:row>
      <xdr:rowOff>3810</xdr:rowOff>
    </xdr:to>
    <xdr:sp macro="" textlink="">
      <xdr:nvSpPr>
        <xdr:cNvPr id="88" name="楕円 87"/>
        <xdr:cNvSpPr/>
      </xdr:nvSpPr>
      <xdr:spPr>
        <a:xfrm>
          <a:off x="1079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20320</xdr:rowOff>
    </xdr:from>
    <xdr:ext cx="593090" cy="253365"/>
    <xdr:sp macro="" textlink="">
      <xdr:nvSpPr>
        <xdr:cNvPr id="89" name="テキスト ボックス 88"/>
        <xdr:cNvSpPr txBox="1"/>
      </xdr:nvSpPr>
      <xdr:spPr>
        <a:xfrm>
          <a:off x="830580" y="56781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205" cy="253365"/>
    <xdr:sp macro="" textlink="">
      <xdr:nvSpPr>
        <xdr:cNvPr id="101" name="テキスト ボックス 100"/>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9915" cy="253365"/>
    <xdr:sp macro="" textlink="">
      <xdr:nvSpPr>
        <xdr:cNvPr id="103" name="テキスト ボックス 102"/>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9915" cy="253365"/>
    <xdr:sp macro="" textlink="">
      <xdr:nvSpPr>
        <xdr:cNvPr id="105" name="テキスト ボックス 104"/>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9915" cy="253365"/>
    <xdr:sp macro="" textlink="">
      <xdr:nvSpPr>
        <xdr:cNvPr id="107" name="テキスト ボックス 106"/>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915" cy="253365"/>
    <xdr:sp macro="" textlink="">
      <xdr:nvSpPr>
        <xdr:cNvPr id="109" name="テキスト ボックス 108"/>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xdr:rowOff>
    </xdr:from>
    <xdr:to xmlns:xdr="http://schemas.openxmlformats.org/drawingml/2006/spreadsheetDrawing">
      <xdr:col>24</xdr:col>
      <xdr:colOff>62865</xdr:colOff>
      <xdr:row>58</xdr:row>
      <xdr:rowOff>19685</xdr:rowOff>
    </xdr:to>
    <xdr:cxnSp macro="">
      <xdr:nvCxnSpPr>
        <xdr:cNvPr id="111" name="直線コネクタ 110"/>
        <xdr:cNvCxnSpPr/>
      </xdr:nvCxnSpPr>
      <xdr:spPr>
        <a:xfrm flipV="1">
          <a:off x="4633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23495</xdr:rowOff>
    </xdr:from>
    <xdr:ext cx="534670" cy="259080"/>
    <xdr:sp macro="" textlink="">
      <xdr:nvSpPr>
        <xdr:cNvPr id="112" name="物件費最小値テキスト"/>
        <xdr:cNvSpPr txBox="1"/>
      </xdr:nvSpPr>
      <xdr:spPr>
        <a:xfrm>
          <a:off x="4686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19685</xdr:rowOff>
    </xdr:from>
    <xdr:to xmlns:xdr="http://schemas.openxmlformats.org/drawingml/2006/spreadsheetDrawing">
      <xdr:col>24</xdr:col>
      <xdr:colOff>152400</xdr:colOff>
      <xdr:row>58</xdr:row>
      <xdr:rowOff>19685</xdr:rowOff>
    </xdr:to>
    <xdr:cxnSp macro="">
      <xdr:nvCxnSpPr>
        <xdr:cNvPr id="113" name="直線コネクタ 112"/>
        <xdr:cNvCxnSpPr/>
      </xdr:nvCxnSpPr>
      <xdr:spPr>
        <a:xfrm>
          <a:off x="4546600" y="996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123825</xdr:rowOff>
    </xdr:from>
    <xdr:ext cx="598805" cy="253365"/>
    <xdr:sp macro="" textlink="">
      <xdr:nvSpPr>
        <xdr:cNvPr id="114" name="物件費最大値テキスト"/>
        <xdr:cNvSpPr txBox="1"/>
      </xdr:nvSpPr>
      <xdr:spPr>
        <a:xfrm>
          <a:off x="4686300" y="85248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6350</xdr:rowOff>
    </xdr:from>
    <xdr:to xmlns:xdr="http://schemas.openxmlformats.org/drawingml/2006/spreadsheetDrawing">
      <xdr:col>24</xdr:col>
      <xdr:colOff>152400</xdr:colOff>
      <xdr:row>51</xdr:row>
      <xdr:rowOff>6350</xdr:rowOff>
    </xdr:to>
    <xdr:cxnSp macro="">
      <xdr:nvCxnSpPr>
        <xdr:cNvPr id="115" name="直線コネクタ 114"/>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84455</xdr:rowOff>
    </xdr:from>
    <xdr:to xmlns:xdr="http://schemas.openxmlformats.org/drawingml/2006/spreadsheetDrawing">
      <xdr:col>24</xdr:col>
      <xdr:colOff>63500</xdr:colOff>
      <xdr:row>57</xdr:row>
      <xdr:rowOff>99060</xdr:rowOff>
    </xdr:to>
    <xdr:cxnSp macro="">
      <xdr:nvCxnSpPr>
        <xdr:cNvPr id="116" name="直線コネクタ 115"/>
        <xdr:cNvCxnSpPr/>
      </xdr:nvCxnSpPr>
      <xdr:spPr>
        <a:xfrm flipV="1">
          <a:off x="3797300" y="98571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17780</xdr:rowOff>
    </xdr:from>
    <xdr:ext cx="534670" cy="253365"/>
    <xdr:sp macro="" textlink="">
      <xdr:nvSpPr>
        <xdr:cNvPr id="117" name="物件費平均値テキスト"/>
        <xdr:cNvSpPr txBox="1"/>
      </xdr:nvSpPr>
      <xdr:spPr>
        <a:xfrm>
          <a:off x="4686300" y="97904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38735</xdr:rowOff>
    </xdr:from>
    <xdr:to xmlns:xdr="http://schemas.openxmlformats.org/drawingml/2006/spreadsheetDrawing">
      <xdr:col>24</xdr:col>
      <xdr:colOff>114300</xdr:colOff>
      <xdr:row>57</xdr:row>
      <xdr:rowOff>140335</xdr:rowOff>
    </xdr:to>
    <xdr:sp macro="" textlink="">
      <xdr:nvSpPr>
        <xdr:cNvPr id="118" name="フローチャート: 判断 117"/>
        <xdr:cNvSpPr/>
      </xdr:nvSpPr>
      <xdr:spPr>
        <a:xfrm>
          <a:off x="4584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99060</xdr:rowOff>
    </xdr:from>
    <xdr:to xmlns:xdr="http://schemas.openxmlformats.org/drawingml/2006/spreadsheetDrawing">
      <xdr:col>19</xdr:col>
      <xdr:colOff>177800</xdr:colOff>
      <xdr:row>57</xdr:row>
      <xdr:rowOff>109855</xdr:rowOff>
    </xdr:to>
    <xdr:cxnSp macro="">
      <xdr:nvCxnSpPr>
        <xdr:cNvPr id="119" name="直線コネクタ 118"/>
        <xdr:cNvCxnSpPr/>
      </xdr:nvCxnSpPr>
      <xdr:spPr>
        <a:xfrm flipV="1">
          <a:off x="2908300" y="98717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52705</xdr:rowOff>
    </xdr:from>
    <xdr:to xmlns:xdr="http://schemas.openxmlformats.org/drawingml/2006/spreadsheetDrawing">
      <xdr:col>20</xdr:col>
      <xdr:colOff>38100</xdr:colOff>
      <xdr:row>57</xdr:row>
      <xdr:rowOff>154940</xdr:rowOff>
    </xdr:to>
    <xdr:sp macro="" textlink="">
      <xdr:nvSpPr>
        <xdr:cNvPr id="120" name="フローチャート: 判断 119"/>
        <xdr:cNvSpPr/>
      </xdr:nvSpPr>
      <xdr:spPr>
        <a:xfrm>
          <a:off x="3746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145415</xdr:rowOff>
    </xdr:from>
    <xdr:ext cx="528955" cy="253365"/>
    <xdr:sp macro="" textlink="">
      <xdr:nvSpPr>
        <xdr:cNvPr id="121" name="テキスト ボックス 120"/>
        <xdr:cNvSpPr txBox="1"/>
      </xdr:nvSpPr>
      <xdr:spPr>
        <a:xfrm>
          <a:off x="3529965" y="99180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109855</xdr:rowOff>
    </xdr:from>
    <xdr:to xmlns:xdr="http://schemas.openxmlformats.org/drawingml/2006/spreadsheetDrawing">
      <xdr:col>15</xdr:col>
      <xdr:colOff>50800</xdr:colOff>
      <xdr:row>57</xdr:row>
      <xdr:rowOff>116840</xdr:rowOff>
    </xdr:to>
    <xdr:cxnSp macro="">
      <xdr:nvCxnSpPr>
        <xdr:cNvPr id="122" name="直線コネクタ 121"/>
        <xdr:cNvCxnSpPr/>
      </xdr:nvCxnSpPr>
      <xdr:spPr>
        <a:xfrm flipV="1">
          <a:off x="2019300" y="98825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60325</xdr:rowOff>
    </xdr:from>
    <xdr:to xmlns:xdr="http://schemas.openxmlformats.org/drawingml/2006/spreadsheetDrawing">
      <xdr:col>15</xdr:col>
      <xdr:colOff>101600</xdr:colOff>
      <xdr:row>57</xdr:row>
      <xdr:rowOff>161925</xdr:rowOff>
    </xdr:to>
    <xdr:sp macro="" textlink="">
      <xdr:nvSpPr>
        <xdr:cNvPr id="123" name="フローチャート: 判断 122"/>
        <xdr:cNvSpPr/>
      </xdr:nvSpPr>
      <xdr:spPr>
        <a:xfrm>
          <a:off x="2857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153670</xdr:rowOff>
    </xdr:from>
    <xdr:ext cx="528955" cy="259080"/>
    <xdr:sp macro="" textlink="">
      <xdr:nvSpPr>
        <xdr:cNvPr id="124" name="テキスト ボックス 123"/>
        <xdr:cNvSpPr txBox="1"/>
      </xdr:nvSpPr>
      <xdr:spPr>
        <a:xfrm>
          <a:off x="2640965" y="9926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116840</xdr:rowOff>
    </xdr:from>
    <xdr:to xmlns:xdr="http://schemas.openxmlformats.org/drawingml/2006/spreadsheetDrawing">
      <xdr:col>10</xdr:col>
      <xdr:colOff>114300</xdr:colOff>
      <xdr:row>57</xdr:row>
      <xdr:rowOff>120650</xdr:rowOff>
    </xdr:to>
    <xdr:cxnSp macro="">
      <xdr:nvCxnSpPr>
        <xdr:cNvPr id="125" name="直線コネクタ 124"/>
        <xdr:cNvCxnSpPr/>
      </xdr:nvCxnSpPr>
      <xdr:spPr>
        <a:xfrm flipV="1">
          <a:off x="1130300" y="98894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5080</xdr:rowOff>
    </xdr:to>
    <xdr:sp macro="" textlink="">
      <xdr:nvSpPr>
        <xdr:cNvPr id="126" name="フローチャート: 判断 125"/>
        <xdr:cNvSpPr/>
      </xdr:nvSpPr>
      <xdr:spPr>
        <a:xfrm>
          <a:off x="1968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167640</xdr:rowOff>
    </xdr:from>
    <xdr:ext cx="528955" cy="253365"/>
    <xdr:sp macro="" textlink="">
      <xdr:nvSpPr>
        <xdr:cNvPr id="127" name="テキスト ボックス 126"/>
        <xdr:cNvSpPr txBox="1"/>
      </xdr:nvSpPr>
      <xdr:spPr>
        <a:xfrm>
          <a:off x="1751965" y="99402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83820</xdr:rowOff>
    </xdr:from>
    <xdr:to xmlns:xdr="http://schemas.openxmlformats.org/drawingml/2006/spreadsheetDrawing">
      <xdr:col>6</xdr:col>
      <xdr:colOff>38100</xdr:colOff>
      <xdr:row>58</xdr:row>
      <xdr:rowOff>13970</xdr:rowOff>
    </xdr:to>
    <xdr:sp macro="" textlink="">
      <xdr:nvSpPr>
        <xdr:cNvPr id="128" name="フローチャート: 判断 127"/>
        <xdr:cNvSpPr/>
      </xdr:nvSpPr>
      <xdr:spPr>
        <a:xfrm>
          <a:off x="107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5080</xdr:rowOff>
    </xdr:from>
    <xdr:ext cx="528955" cy="259080"/>
    <xdr:sp macro="" textlink="">
      <xdr:nvSpPr>
        <xdr:cNvPr id="129" name="テキスト ボックス 128"/>
        <xdr:cNvSpPr txBox="1"/>
      </xdr:nvSpPr>
      <xdr:spPr>
        <a:xfrm>
          <a:off x="862965" y="9949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33655</xdr:rowOff>
    </xdr:from>
    <xdr:to xmlns:xdr="http://schemas.openxmlformats.org/drawingml/2006/spreadsheetDrawing">
      <xdr:col>24</xdr:col>
      <xdr:colOff>114300</xdr:colOff>
      <xdr:row>57</xdr:row>
      <xdr:rowOff>135255</xdr:rowOff>
    </xdr:to>
    <xdr:sp macro="" textlink="">
      <xdr:nvSpPr>
        <xdr:cNvPr id="135" name="楕円 134"/>
        <xdr:cNvSpPr/>
      </xdr:nvSpPr>
      <xdr:spPr>
        <a:xfrm>
          <a:off x="4584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164465</xdr:rowOff>
    </xdr:from>
    <xdr:ext cx="534670" cy="259080"/>
    <xdr:sp macro="" textlink="">
      <xdr:nvSpPr>
        <xdr:cNvPr id="136" name="物件費該当値テキスト"/>
        <xdr:cNvSpPr txBox="1"/>
      </xdr:nvSpPr>
      <xdr:spPr>
        <a:xfrm>
          <a:off x="4686300" y="9594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48260</xdr:rowOff>
    </xdr:from>
    <xdr:to xmlns:xdr="http://schemas.openxmlformats.org/drawingml/2006/spreadsheetDrawing">
      <xdr:col>20</xdr:col>
      <xdr:colOff>38100</xdr:colOff>
      <xdr:row>57</xdr:row>
      <xdr:rowOff>149860</xdr:rowOff>
    </xdr:to>
    <xdr:sp macro="" textlink="">
      <xdr:nvSpPr>
        <xdr:cNvPr id="137" name="楕円 136"/>
        <xdr:cNvSpPr/>
      </xdr:nvSpPr>
      <xdr:spPr>
        <a:xfrm>
          <a:off x="3746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166370</xdr:rowOff>
    </xdr:from>
    <xdr:ext cx="528955" cy="253365"/>
    <xdr:sp macro="" textlink="">
      <xdr:nvSpPr>
        <xdr:cNvPr id="138" name="テキスト ボックス 137"/>
        <xdr:cNvSpPr txBox="1"/>
      </xdr:nvSpPr>
      <xdr:spPr>
        <a:xfrm>
          <a:off x="3529965" y="95961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59055</xdr:rowOff>
    </xdr:from>
    <xdr:to xmlns:xdr="http://schemas.openxmlformats.org/drawingml/2006/spreadsheetDrawing">
      <xdr:col>15</xdr:col>
      <xdr:colOff>101600</xdr:colOff>
      <xdr:row>57</xdr:row>
      <xdr:rowOff>160655</xdr:rowOff>
    </xdr:to>
    <xdr:sp macro="" textlink="">
      <xdr:nvSpPr>
        <xdr:cNvPr id="139" name="楕円 138"/>
        <xdr:cNvSpPr/>
      </xdr:nvSpPr>
      <xdr:spPr>
        <a:xfrm>
          <a:off x="2857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6350</xdr:rowOff>
    </xdr:from>
    <xdr:ext cx="528955" cy="253365"/>
    <xdr:sp macro="" textlink="">
      <xdr:nvSpPr>
        <xdr:cNvPr id="140" name="テキスト ボックス 139"/>
        <xdr:cNvSpPr txBox="1"/>
      </xdr:nvSpPr>
      <xdr:spPr>
        <a:xfrm>
          <a:off x="2640965" y="96075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66040</xdr:rowOff>
    </xdr:from>
    <xdr:to xmlns:xdr="http://schemas.openxmlformats.org/drawingml/2006/spreadsheetDrawing">
      <xdr:col>10</xdr:col>
      <xdr:colOff>165100</xdr:colOff>
      <xdr:row>57</xdr:row>
      <xdr:rowOff>167640</xdr:rowOff>
    </xdr:to>
    <xdr:sp macro="" textlink="">
      <xdr:nvSpPr>
        <xdr:cNvPr id="141" name="楕円 140"/>
        <xdr:cNvSpPr/>
      </xdr:nvSpPr>
      <xdr:spPr>
        <a:xfrm>
          <a:off x="1968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12700</xdr:rowOff>
    </xdr:from>
    <xdr:ext cx="528955" cy="259080"/>
    <xdr:sp macro="" textlink="">
      <xdr:nvSpPr>
        <xdr:cNvPr id="142" name="テキスト ボックス 141"/>
        <xdr:cNvSpPr txBox="1"/>
      </xdr:nvSpPr>
      <xdr:spPr>
        <a:xfrm>
          <a:off x="1751965" y="96139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69215</xdr:rowOff>
    </xdr:from>
    <xdr:to xmlns:xdr="http://schemas.openxmlformats.org/drawingml/2006/spreadsheetDrawing">
      <xdr:col>6</xdr:col>
      <xdr:colOff>38100</xdr:colOff>
      <xdr:row>57</xdr:row>
      <xdr:rowOff>170815</xdr:rowOff>
    </xdr:to>
    <xdr:sp macro="" textlink="">
      <xdr:nvSpPr>
        <xdr:cNvPr id="143" name="楕円 142"/>
        <xdr:cNvSpPr/>
      </xdr:nvSpPr>
      <xdr:spPr>
        <a:xfrm>
          <a:off x="1079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15875</xdr:rowOff>
    </xdr:from>
    <xdr:ext cx="528955" cy="259080"/>
    <xdr:sp macro="" textlink="">
      <xdr:nvSpPr>
        <xdr:cNvPr id="144" name="テキスト ボックス 143"/>
        <xdr:cNvSpPr txBox="1"/>
      </xdr:nvSpPr>
      <xdr:spPr>
        <a:xfrm>
          <a:off x="862965" y="9617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3" name="テキスト ボックス 152"/>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3205" cy="259080"/>
    <xdr:sp macro="" textlink="">
      <xdr:nvSpPr>
        <xdr:cNvPr id="156" name="テキスト ボックス 155"/>
        <xdr:cNvSpPr txBox="1"/>
      </xdr:nvSpPr>
      <xdr:spPr>
        <a:xfrm>
          <a:off x="513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3365"/>
    <xdr:sp macro="" textlink="">
      <xdr:nvSpPr>
        <xdr:cNvPr id="158" name="テキスト ボックス 157"/>
        <xdr:cNvSpPr txBox="1"/>
      </xdr:nvSpPr>
      <xdr:spPr>
        <a:xfrm>
          <a:off x="230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0" name="テキスト ボックス 159"/>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3365"/>
    <xdr:sp macro="" textlink="">
      <xdr:nvSpPr>
        <xdr:cNvPr id="162" name="テキスト ボックス 161"/>
        <xdr:cNvSpPr txBox="1"/>
      </xdr:nvSpPr>
      <xdr:spPr>
        <a:xfrm>
          <a:off x="230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4" name="テキスト ボックス 163"/>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9915" cy="259080"/>
    <xdr:sp macro="" textlink="">
      <xdr:nvSpPr>
        <xdr:cNvPr id="166" name="テキスト ボックス 165"/>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68" name="テキスト ボックス 167"/>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27305</xdr:rowOff>
    </xdr:from>
    <xdr:to xmlns:xdr="http://schemas.openxmlformats.org/drawingml/2006/spreadsheetDrawing">
      <xdr:col>24</xdr:col>
      <xdr:colOff>62865</xdr:colOff>
      <xdr:row>79</xdr:row>
      <xdr:rowOff>86360</xdr:rowOff>
    </xdr:to>
    <xdr:cxnSp macro="">
      <xdr:nvCxnSpPr>
        <xdr:cNvPr id="170" name="直線コネクタ 169"/>
        <xdr:cNvCxnSpPr/>
      </xdr:nvCxnSpPr>
      <xdr:spPr>
        <a:xfrm flipV="1">
          <a:off x="4633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89535</xdr:rowOff>
    </xdr:from>
    <xdr:ext cx="378460" cy="253365"/>
    <xdr:sp macro="" textlink="">
      <xdr:nvSpPr>
        <xdr:cNvPr id="171" name="維持補修費最小値テキスト"/>
        <xdr:cNvSpPr txBox="1"/>
      </xdr:nvSpPr>
      <xdr:spPr>
        <a:xfrm>
          <a:off x="4686300" y="136340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86360</xdr:rowOff>
    </xdr:from>
    <xdr:to xmlns:xdr="http://schemas.openxmlformats.org/drawingml/2006/spreadsheetDrawing">
      <xdr:col>24</xdr:col>
      <xdr:colOff>152400</xdr:colOff>
      <xdr:row>79</xdr:row>
      <xdr:rowOff>86360</xdr:rowOff>
    </xdr:to>
    <xdr:cxnSp macro="">
      <xdr:nvCxnSpPr>
        <xdr:cNvPr id="172" name="直線コネクタ 171"/>
        <xdr:cNvCxnSpPr/>
      </xdr:nvCxnSpPr>
      <xdr:spPr>
        <a:xfrm>
          <a:off x="4546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145415</xdr:rowOff>
    </xdr:from>
    <xdr:ext cx="534670" cy="253365"/>
    <xdr:sp macro="" textlink="">
      <xdr:nvSpPr>
        <xdr:cNvPr id="173" name="維持補修費最大値テキスト"/>
        <xdr:cNvSpPr txBox="1"/>
      </xdr:nvSpPr>
      <xdr:spPr>
        <a:xfrm>
          <a:off x="4686300" y="119754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27305</xdr:rowOff>
    </xdr:from>
    <xdr:to xmlns:xdr="http://schemas.openxmlformats.org/drawingml/2006/spreadsheetDrawing">
      <xdr:col>24</xdr:col>
      <xdr:colOff>152400</xdr:colOff>
      <xdr:row>71</xdr:row>
      <xdr:rowOff>27305</xdr:rowOff>
    </xdr:to>
    <xdr:cxnSp macro="">
      <xdr:nvCxnSpPr>
        <xdr:cNvPr id="174" name="直線コネクタ 173"/>
        <xdr:cNvCxnSpPr/>
      </xdr:nvCxnSpPr>
      <xdr:spPr>
        <a:xfrm>
          <a:off x="4546600" y="1220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155575</xdr:rowOff>
    </xdr:from>
    <xdr:to xmlns:xdr="http://schemas.openxmlformats.org/drawingml/2006/spreadsheetDrawing">
      <xdr:col>24</xdr:col>
      <xdr:colOff>63500</xdr:colOff>
      <xdr:row>78</xdr:row>
      <xdr:rowOff>33020</xdr:rowOff>
    </xdr:to>
    <xdr:cxnSp macro="">
      <xdr:nvCxnSpPr>
        <xdr:cNvPr id="175" name="直線コネクタ 174"/>
        <xdr:cNvCxnSpPr/>
      </xdr:nvCxnSpPr>
      <xdr:spPr>
        <a:xfrm flipV="1">
          <a:off x="3797300" y="1335722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19685</xdr:rowOff>
    </xdr:from>
    <xdr:ext cx="534670" cy="253365"/>
    <xdr:sp macro="" textlink="">
      <xdr:nvSpPr>
        <xdr:cNvPr id="176" name="維持補修費平均値テキスト"/>
        <xdr:cNvSpPr txBox="1"/>
      </xdr:nvSpPr>
      <xdr:spPr>
        <a:xfrm>
          <a:off x="4686300" y="1339278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41275</xdr:rowOff>
    </xdr:from>
    <xdr:to xmlns:xdr="http://schemas.openxmlformats.org/drawingml/2006/spreadsheetDrawing">
      <xdr:col>24</xdr:col>
      <xdr:colOff>114300</xdr:colOff>
      <xdr:row>78</xdr:row>
      <xdr:rowOff>143510</xdr:rowOff>
    </xdr:to>
    <xdr:sp macro="" textlink="">
      <xdr:nvSpPr>
        <xdr:cNvPr id="177" name="フローチャート: 判断 176"/>
        <xdr:cNvSpPr/>
      </xdr:nvSpPr>
      <xdr:spPr>
        <a:xfrm>
          <a:off x="4584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33020</xdr:rowOff>
    </xdr:from>
    <xdr:to xmlns:xdr="http://schemas.openxmlformats.org/drawingml/2006/spreadsheetDrawing">
      <xdr:col>19</xdr:col>
      <xdr:colOff>177800</xdr:colOff>
      <xdr:row>78</xdr:row>
      <xdr:rowOff>93980</xdr:rowOff>
    </xdr:to>
    <xdr:cxnSp macro="">
      <xdr:nvCxnSpPr>
        <xdr:cNvPr id="178" name="直線コネクタ 177"/>
        <xdr:cNvCxnSpPr/>
      </xdr:nvCxnSpPr>
      <xdr:spPr>
        <a:xfrm flipV="1">
          <a:off x="2908300" y="134061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64770</xdr:rowOff>
    </xdr:from>
    <xdr:to xmlns:xdr="http://schemas.openxmlformats.org/drawingml/2006/spreadsheetDrawing">
      <xdr:col>20</xdr:col>
      <xdr:colOff>38100</xdr:colOff>
      <xdr:row>78</xdr:row>
      <xdr:rowOff>166370</xdr:rowOff>
    </xdr:to>
    <xdr:sp macro="" textlink="">
      <xdr:nvSpPr>
        <xdr:cNvPr id="179" name="フローチャート: 判断 178"/>
        <xdr:cNvSpPr/>
      </xdr:nvSpPr>
      <xdr:spPr>
        <a:xfrm>
          <a:off x="3746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157480</xdr:rowOff>
    </xdr:from>
    <xdr:ext cx="464185" cy="253365"/>
    <xdr:sp macro="" textlink="">
      <xdr:nvSpPr>
        <xdr:cNvPr id="180" name="テキスト ボックス 179"/>
        <xdr:cNvSpPr txBox="1"/>
      </xdr:nvSpPr>
      <xdr:spPr>
        <a:xfrm>
          <a:off x="3562350" y="135305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86360</xdr:rowOff>
    </xdr:from>
    <xdr:to xmlns:xdr="http://schemas.openxmlformats.org/drawingml/2006/spreadsheetDrawing">
      <xdr:col>15</xdr:col>
      <xdr:colOff>50800</xdr:colOff>
      <xdr:row>78</xdr:row>
      <xdr:rowOff>93980</xdr:rowOff>
    </xdr:to>
    <xdr:cxnSp macro="">
      <xdr:nvCxnSpPr>
        <xdr:cNvPr id="181" name="直線コネクタ 180"/>
        <xdr:cNvCxnSpPr/>
      </xdr:nvCxnSpPr>
      <xdr:spPr>
        <a:xfrm>
          <a:off x="2019300" y="13459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110490</xdr:rowOff>
    </xdr:from>
    <xdr:to xmlns:xdr="http://schemas.openxmlformats.org/drawingml/2006/spreadsheetDrawing">
      <xdr:col>15</xdr:col>
      <xdr:colOff>101600</xdr:colOff>
      <xdr:row>79</xdr:row>
      <xdr:rowOff>40640</xdr:rowOff>
    </xdr:to>
    <xdr:sp macro="" textlink="">
      <xdr:nvSpPr>
        <xdr:cNvPr id="182" name="フローチャート: 判断 181"/>
        <xdr:cNvSpPr/>
      </xdr:nvSpPr>
      <xdr:spPr>
        <a:xfrm>
          <a:off x="2857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31750</xdr:rowOff>
    </xdr:from>
    <xdr:ext cx="464185" cy="253365"/>
    <xdr:sp macro="" textlink="">
      <xdr:nvSpPr>
        <xdr:cNvPr id="183" name="テキスト ボックス 182"/>
        <xdr:cNvSpPr txBox="1"/>
      </xdr:nvSpPr>
      <xdr:spPr>
        <a:xfrm>
          <a:off x="2673350" y="135763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66675</xdr:rowOff>
    </xdr:from>
    <xdr:to xmlns:xdr="http://schemas.openxmlformats.org/drawingml/2006/spreadsheetDrawing">
      <xdr:col>10</xdr:col>
      <xdr:colOff>114300</xdr:colOff>
      <xdr:row>78</xdr:row>
      <xdr:rowOff>86360</xdr:rowOff>
    </xdr:to>
    <xdr:cxnSp macro="">
      <xdr:nvCxnSpPr>
        <xdr:cNvPr id="184" name="直線コネクタ 183"/>
        <xdr:cNvCxnSpPr/>
      </xdr:nvCxnSpPr>
      <xdr:spPr>
        <a:xfrm>
          <a:off x="1130300" y="134397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94615</xdr:rowOff>
    </xdr:from>
    <xdr:to xmlns:xdr="http://schemas.openxmlformats.org/drawingml/2006/spreadsheetDrawing">
      <xdr:col>10</xdr:col>
      <xdr:colOff>165100</xdr:colOff>
      <xdr:row>79</xdr:row>
      <xdr:rowOff>24765</xdr:rowOff>
    </xdr:to>
    <xdr:sp macro="" textlink="">
      <xdr:nvSpPr>
        <xdr:cNvPr id="185" name="フローチャート: 判断 184"/>
        <xdr:cNvSpPr/>
      </xdr:nvSpPr>
      <xdr:spPr>
        <a:xfrm>
          <a:off x="1968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15875</xdr:rowOff>
    </xdr:from>
    <xdr:ext cx="464185" cy="259080"/>
    <xdr:sp macro="" textlink="">
      <xdr:nvSpPr>
        <xdr:cNvPr id="186" name="テキスト ボックス 185"/>
        <xdr:cNvSpPr txBox="1"/>
      </xdr:nvSpPr>
      <xdr:spPr>
        <a:xfrm>
          <a:off x="1784350" y="135604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88900</xdr:rowOff>
    </xdr:from>
    <xdr:to xmlns:xdr="http://schemas.openxmlformats.org/drawingml/2006/spreadsheetDrawing">
      <xdr:col>6</xdr:col>
      <xdr:colOff>38100</xdr:colOff>
      <xdr:row>79</xdr:row>
      <xdr:rowOff>19050</xdr:rowOff>
    </xdr:to>
    <xdr:sp macro="" textlink="">
      <xdr:nvSpPr>
        <xdr:cNvPr id="187" name="フローチャート: 判断 186"/>
        <xdr:cNvSpPr/>
      </xdr:nvSpPr>
      <xdr:spPr>
        <a:xfrm>
          <a:off x="1079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10160</xdr:rowOff>
    </xdr:from>
    <xdr:ext cx="464185" cy="259080"/>
    <xdr:sp macro="" textlink="">
      <xdr:nvSpPr>
        <xdr:cNvPr id="188" name="テキスト ボックス 187"/>
        <xdr:cNvSpPr txBox="1"/>
      </xdr:nvSpPr>
      <xdr:spPr>
        <a:xfrm>
          <a:off x="895350" y="13554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104775</xdr:rowOff>
    </xdr:from>
    <xdr:to xmlns:xdr="http://schemas.openxmlformats.org/drawingml/2006/spreadsheetDrawing">
      <xdr:col>24</xdr:col>
      <xdr:colOff>114300</xdr:colOff>
      <xdr:row>78</xdr:row>
      <xdr:rowOff>34925</xdr:rowOff>
    </xdr:to>
    <xdr:sp macro="" textlink="">
      <xdr:nvSpPr>
        <xdr:cNvPr id="194" name="楕円 193"/>
        <xdr:cNvSpPr/>
      </xdr:nvSpPr>
      <xdr:spPr>
        <a:xfrm>
          <a:off x="45847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127635</xdr:rowOff>
    </xdr:from>
    <xdr:ext cx="534670" cy="259080"/>
    <xdr:sp macro="" textlink="">
      <xdr:nvSpPr>
        <xdr:cNvPr id="195" name="維持補修費該当値テキスト"/>
        <xdr:cNvSpPr txBox="1"/>
      </xdr:nvSpPr>
      <xdr:spPr>
        <a:xfrm>
          <a:off x="4686300" y="13157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153670</xdr:rowOff>
    </xdr:from>
    <xdr:to xmlns:xdr="http://schemas.openxmlformats.org/drawingml/2006/spreadsheetDrawing">
      <xdr:col>20</xdr:col>
      <xdr:colOff>38100</xdr:colOff>
      <xdr:row>78</xdr:row>
      <xdr:rowOff>83820</xdr:rowOff>
    </xdr:to>
    <xdr:sp macro="" textlink="">
      <xdr:nvSpPr>
        <xdr:cNvPr id="196" name="楕円 195"/>
        <xdr:cNvSpPr/>
      </xdr:nvSpPr>
      <xdr:spPr>
        <a:xfrm>
          <a:off x="3746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100330</xdr:rowOff>
    </xdr:from>
    <xdr:ext cx="528955" cy="253365"/>
    <xdr:sp macro="" textlink="">
      <xdr:nvSpPr>
        <xdr:cNvPr id="197" name="テキスト ボックス 196"/>
        <xdr:cNvSpPr txBox="1"/>
      </xdr:nvSpPr>
      <xdr:spPr>
        <a:xfrm>
          <a:off x="3529965" y="13130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43180</xdr:rowOff>
    </xdr:from>
    <xdr:to xmlns:xdr="http://schemas.openxmlformats.org/drawingml/2006/spreadsheetDrawing">
      <xdr:col>15</xdr:col>
      <xdr:colOff>101600</xdr:colOff>
      <xdr:row>78</xdr:row>
      <xdr:rowOff>144780</xdr:rowOff>
    </xdr:to>
    <xdr:sp macro="" textlink="">
      <xdr:nvSpPr>
        <xdr:cNvPr id="198" name="楕円 197"/>
        <xdr:cNvSpPr/>
      </xdr:nvSpPr>
      <xdr:spPr>
        <a:xfrm>
          <a:off x="2857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161290</xdr:rowOff>
    </xdr:from>
    <xdr:ext cx="528955" cy="259080"/>
    <xdr:sp macro="" textlink="">
      <xdr:nvSpPr>
        <xdr:cNvPr id="199" name="テキスト ボックス 198"/>
        <xdr:cNvSpPr txBox="1"/>
      </xdr:nvSpPr>
      <xdr:spPr>
        <a:xfrm>
          <a:off x="2640965" y="13191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35560</xdr:rowOff>
    </xdr:from>
    <xdr:to xmlns:xdr="http://schemas.openxmlformats.org/drawingml/2006/spreadsheetDrawing">
      <xdr:col>10</xdr:col>
      <xdr:colOff>165100</xdr:colOff>
      <xdr:row>78</xdr:row>
      <xdr:rowOff>137160</xdr:rowOff>
    </xdr:to>
    <xdr:sp macro="" textlink="">
      <xdr:nvSpPr>
        <xdr:cNvPr id="200" name="楕円 199"/>
        <xdr:cNvSpPr/>
      </xdr:nvSpPr>
      <xdr:spPr>
        <a:xfrm>
          <a:off x="1968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153670</xdr:rowOff>
    </xdr:from>
    <xdr:ext cx="528955" cy="259080"/>
    <xdr:sp macro="" textlink="">
      <xdr:nvSpPr>
        <xdr:cNvPr id="201" name="テキスト ボックス 200"/>
        <xdr:cNvSpPr txBox="1"/>
      </xdr:nvSpPr>
      <xdr:spPr>
        <a:xfrm>
          <a:off x="1751965" y="13183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15875</xdr:rowOff>
    </xdr:from>
    <xdr:to xmlns:xdr="http://schemas.openxmlformats.org/drawingml/2006/spreadsheetDrawing">
      <xdr:col>6</xdr:col>
      <xdr:colOff>38100</xdr:colOff>
      <xdr:row>78</xdr:row>
      <xdr:rowOff>117475</xdr:rowOff>
    </xdr:to>
    <xdr:sp macro="" textlink="">
      <xdr:nvSpPr>
        <xdr:cNvPr id="202" name="楕円 201"/>
        <xdr:cNvSpPr/>
      </xdr:nvSpPr>
      <xdr:spPr>
        <a:xfrm>
          <a:off x="1079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133985</xdr:rowOff>
    </xdr:from>
    <xdr:ext cx="528955" cy="253365"/>
    <xdr:sp macro="" textlink="">
      <xdr:nvSpPr>
        <xdr:cNvPr id="203" name="テキスト ボックス 202"/>
        <xdr:cNvSpPr txBox="1"/>
      </xdr:nvSpPr>
      <xdr:spPr>
        <a:xfrm>
          <a:off x="862965" y="131641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2" name="テキスト ボックス 211"/>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205" cy="253365"/>
    <xdr:sp macro="" textlink="">
      <xdr:nvSpPr>
        <xdr:cNvPr id="214" name="テキスト ボックス 213"/>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9915" cy="259080"/>
    <xdr:sp macro="" textlink="">
      <xdr:nvSpPr>
        <xdr:cNvPr id="218" name="テキスト ボックス 217"/>
        <xdr:cNvSpPr txBox="1"/>
      </xdr:nvSpPr>
      <xdr:spPr>
        <a:xfrm>
          <a:off x="166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915" cy="253365"/>
    <xdr:sp macro="" textlink="">
      <xdr:nvSpPr>
        <xdr:cNvPr id="220" name="テキスト ボックス 219"/>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915" cy="259080"/>
    <xdr:sp macro="" textlink="">
      <xdr:nvSpPr>
        <xdr:cNvPr id="222" name="テキスト ボックス 221"/>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915" cy="259080"/>
    <xdr:sp macro="" textlink="">
      <xdr:nvSpPr>
        <xdr:cNvPr id="224" name="テキスト ボックス 223"/>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6" name="テキスト ボックス 225"/>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91440</xdr:rowOff>
    </xdr:from>
    <xdr:to xmlns:xdr="http://schemas.openxmlformats.org/drawingml/2006/spreadsheetDrawing">
      <xdr:col>24</xdr:col>
      <xdr:colOff>62865</xdr:colOff>
      <xdr:row>99</xdr:row>
      <xdr:rowOff>635</xdr:rowOff>
    </xdr:to>
    <xdr:cxnSp macro="">
      <xdr:nvCxnSpPr>
        <xdr:cNvPr id="228" name="直線コネクタ 227"/>
        <xdr:cNvCxnSpPr/>
      </xdr:nvCxnSpPr>
      <xdr:spPr>
        <a:xfrm flipV="1">
          <a:off x="4633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29" name="扶助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0" name="直線コネクタ 229"/>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38100</xdr:rowOff>
    </xdr:from>
    <xdr:ext cx="598805" cy="259080"/>
    <xdr:sp macro="" textlink="">
      <xdr:nvSpPr>
        <xdr:cNvPr id="231" name="扶助費最大値テキスト"/>
        <xdr:cNvSpPr txBox="1"/>
      </xdr:nvSpPr>
      <xdr:spPr>
        <a:xfrm>
          <a:off x="4686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91440</xdr:rowOff>
    </xdr:from>
    <xdr:to xmlns:xdr="http://schemas.openxmlformats.org/drawingml/2006/spreadsheetDrawing">
      <xdr:col>24</xdr:col>
      <xdr:colOff>152400</xdr:colOff>
      <xdr:row>91</xdr:row>
      <xdr:rowOff>91440</xdr:rowOff>
    </xdr:to>
    <xdr:cxnSp macro="">
      <xdr:nvCxnSpPr>
        <xdr:cNvPr id="232" name="直線コネクタ 231"/>
        <xdr:cNvCxnSpPr/>
      </xdr:nvCxnSpPr>
      <xdr:spPr>
        <a:xfrm>
          <a:off x="4546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40640</xdr:rowOff>
    </xdr:from>
    <xdr:to xmlns:xdr="http://schemas.openxmlformats.org/drawingml/2006/spreadsheetDrawing">
      <xdr:col>24</xdr:col>
      <xdr:colOff>63500</xdr:colOff>
      <xdr:row>98</xdr:row>
      <xdr:rowOff>36830</xdr:rowOff>
    </xdr:to>
    <xdr:cxnSp macro="">
      <xdr:nvCxnSpPr>
        <xdr:cNvPr id="233" name="直線コネクタ 232"/>
        <xdr:cNvCxnSpPr/>
      </xdr:nvCxnSpPr>
      <xdr:spPr>
        <a:xfrm flipV="1">
          <a:off x="3797300" y="1667129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125095</xdr:rowOff>
    </xdr:from>
    <xdr:ext cx="598805" cy="258445"/>
    <xdr:sp macro="" textlink="">
      <xdr:nvSpPr>
        <xdr:cNvPr id="234" name="扶助費平均値テキスト"/>
        <xdr:cNvSpPr txBox="1"/>
      </xdr:nvSpPr>
      <xdr:spPr>
        <a:xfrm>
          <a:off x="4686300" y="16241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102235</xdr:rowOff>
    </xdr:from>
    <xdr:to xmlns:xdr="http://schemas.openxmlformats.org/drawingml/2006/spreadsheetDrawing">
      <xdr:col>24</xdr:col>
      <xdr:colOff>114300</xdr:colOff>
      <xdr:row>96</xdr:row>
      <xdr:rowOff>32385</xdr:rowOff>
    </xdr:to>
    <xdr:sp macro="" textlink="">
      <xdr:nvSpPr>
        <xdr:cNvPr id="235" name="フローチャート: 判断 234"/>
        <xdr:cNvSpPr/>
      </xdr:nvSpPr>
      <xdr:spPr>
        <a:xfrm>
          <a:off x="4584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31750</xdr:rowOff>
    </xdr:from>
    <xdr:to xmlns:xdr="http://schemas.openxmlformats.org/drawingml/2006/spreadsheetDrawing">
      <xdr:col>19</xdr:col>
      <xdr:colOff>177800</xdr:colOff>
      <xdr:row>98</xdr:row>
      <xdr:rowOff>36830</xdr:rowOff>
    </xdr:to>
    <xdr:cxnSp macro="">
      <xdr:nvCxnSpPr>
        <xdr:cNvPr id="236" name="直線コネクタ 235"/>
        <xdr:cNvCxnSpPr/>
      </xdr:nvCxnSpPr>
      <xdr:spPr>
        <a:xfrm>
          <a:off x="2908300" y="168338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107950</xdr:rowOff>
    </xdr:from>
    <xdr:to xmlns:xdr="http://schemas.openxmlformats.org/drawingml/2006/spreadsheetDrawing">
      <xdr:col>20</xdr:col>
      <xdr:colOff>38100</xdr:colOff>
      <xdr:row>97</xdr:row>
      <xdr:rowOff>38100</xdr:rowOff>
    </xdr:to>
    <xdr:sp macro="" textlink="">
      <xdr:nvSpPr>
        <xdr:cNvPr id="237" name="フローチャート: 判断 236"/>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54610</xdr:rowOff>
    </xdr:from>
    <xdr:ext cx="593090" cy="253365"/>
    <xdr:sp macro="" textlink="">
      <xdr:nvSpPr>
        <xdr:cNvPr id="238" name="テキスト ボックス 237"/>
        <xdr:cNvSpPr txBox="1"/>
      </xdr:nvSpPr>
      <xdr:spPr>
        <a:xfrm>
          <a:off x="3497580" y="163423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31750</xdr:rowOff>
    </xdr:from>
    <xdr:to xmlns:xdr="http://schemas.openxmlformats.org/drawingml/2006/spreadsheetDrawing">
      <xdr:col>15</xdr:col>
      <xdr:colOff>50800</xdr:colOff>
      <xdr:row>98</xdr:row>
      <xdr:rowOff>58420</xdr:rowOff>
    </xdr:to>
    <xdr:cxnSp macro="">
      <xdr:nvCxnSpPr>
        <xdr:cNvPr id="239" name="直線コネクタ 238"/>
        <xdr:cNvCxnSpPr/>
      </xdr:nvCxnSpPr>
      <xdr:spPr>
        <a:xfrm flipV="1">
          <a:off x="2019300" y="168338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107950</xdr:rowOff>
    </xdr:from>
    <xdr:to xmlns:xdr="http://schemas.openxmlformats.org/drawingml/2006/spreadsheetDrawing">
      <xdr:col>15</xdr:col>
      <xdr:colOff>101600</xdr:colOff>
      <xdr:row>97</xdr:row>
      <xdr:rowOff>38100</xdr:rowOff>
    </xdr:to>
    <xdr:sp macro="" textlink="">
      <xdr:nvSpPr>
        <xdr:cNvPr id="240" name="フローチャート: 判断 239"/>
        <xdr:cNvSpPr/>
      </xdr:nvSpPr>
      <xdr:spPr>
        <a:xfrm>
          <a:off x="2857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54610</xdr:rowOff>
    </xdr:from>
    <xdr:ext cx="593090" cy="253365"/>
    <xdr:sp macro="" textlink="">
      <xdr:nvSpPr>
        <xdr:cNvPr id="241" name="テキスト ボックス 240"/>
        <xdr:cNvSpPr txBox="1"/>
      </xdr:nvSpPr>
      <xdr:spPr>
        <a:xfrm>
          <a:off x="2608580" y="163423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53340</xdr:rowOff>
    </xdr:from>
    <xdr:to xmlns:xdr="http://schemas.openxmlformats.org/drawingml/2006/spreadsheetDrawing">
      <xdr:col>10</xdr:col>
      <xdr:colOff>114300</xdr:colOff>
      <xdr:row>98</xdr:row>
      <xdr:rowOff>58420</xdr:rowOff>
    </xdr:to>
    <xdr:cxnSp macro="">
      <xdr:nvCxnSpPr>
        <xdr:cNvPr id="242" name="直線コネクタ 241"/>
        <xdr:cNvCxnSpPr/>
      </xdr:nvCxnSpPr>
      <xdr:spPr>
        <a:xfrm>
          <a:off x="1130300" y="168554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139700</xdr:rowOff>
    </xdr:from>
    <xdr:to xmlns:xdr="http://schemas.openxmlformats.org/drawingml/2006/spreadsheetDrawing">
      <xdr:col>10</xdr:col>
      <xdr:colOff>165100</xdr:colOff>
      <xdr:row>97</xdr:row>
      <xdr:rowOff>69850</xdr:rowOff>
    </xdr:to>
    <xdr:sp macro="" textlink="">
      <xdr:nvSpPr>
        <xdr:cNvPr id="243" name="フローチャート: 判断 242"/>
        <xdr:cNvSpPr/>
      </xdr:nvSpPr>
      <xdr:spPr>
        <a:xfrm>
          <a:off x="1968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86360</xdr:rowOff>
    </xdr:from>
    <xdr:ext cx="528955" cy="253365"/>
    <xdr:sp macro="" textlink="">
      <xdr:nvSpPr>
        <xdr:cNvPr id="244" name="テキスト ボックス 243"/>
        <xdr:cNvSpPr txBox="1"/>
      </xdr:nvSpPr>
      <xdr:spPr>
        <a:xfrm>
          <a:off x="1751965" y="16374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macro="" textlink="">
      <xdr:nvSpPr>
        <xdr:cNvPr id="245" name="フローチャート: 判断 244"/>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92710</xdr:rowOff>
    </xdr:from>
    <xdr:ext cx="528955" cy="259080"/>
    <xdr:sp macro="" textlink="">
      <xdr:nvSpPr>
        <xdr:cNvPr id="246" name="テキスト ボックス 245"/>
        <xdr:cNvSpPr txBox="1"/>
      </xdr:nvSpPr>
      <xdr:spPr>
        <a:xfrm>
          <a:off x="862965" y="16380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161290</xdr:rowOff>
    </xdr:from>
    <xdr:to xmlns:xdr="http://schemas.openxmlformats.org/drawingml/2006/spreadsheetDrawing">
      <xdr:col>24</xdr:col>
      <xdr:colOff>114300</xdr:colOff>
      <xdr:row>97</xdr:row>
      <xdr:rowOff>91440</xdr:rowOff>
    </xdr:to>
    <xdr:sp macro="" textlink="">
      <xdr:nvSpPr>
        <xdr:cNvPr id="252" name="楕円 251"/>
        <xdr:cNvSpPr/>
      </xdr:nvSpPr>
      <xdr:spPr>
        <a:xfrm>
          <a:off x="45847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139700</xdr:rowOff>
    </xdr:from>
    <xdr:ext cx="534670" cy="259080"/>
    <xdr:sp macro="" textlink="">
      <xdr:nvSpPr>
        <xdr:cNvPr id="253" name="扶助費該当値テキスト"/>
        <xdr:cNvSpPr txBox="1"/>
      </xdr:nvSpPr>
      <xdr:spPr>
        <a:xfrm>
          <a:off x="4686300" y="1659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157480</xdr:rowOff>
    </xdr:from>
    <xdr:to xmlns:xdr="http://schemas.openxmlformats.org/drawingml/2006/spreadsheetDrawing">
      <xdr:col>20</xdr:col>
      <xdr:colOff>38100</xdr:colOff>
      <xdr:row>98</xdr:row>
      <xdr:rowOff>87630</xdr:rowOff>
    </xdr:to>
    <xdr:sp macro="" textlink="">
      <xdr:nvSpPr>
        <xdr:cNvPr id="254" name="楕円 253"/>
        <xdr:cNvSpPr/>
      </xdr:nvSpPr>
      <xdr:spPr>
        <a:xfrm>
          <a:off x="3746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78740</xdr:rowOff>
    </xdr:from>
    <xdr:ext cx="528955" cy="259080"/>
    <xdr:sp macro="" textlink="">
      <xdr:nvSpPr>
        <xdr:cNvPr id="255" name="テキスト ボックス 254"/>
        <xdr:cNvSpPr txBox="1"/>
      </xdr:nvSpPr>
      <xdr:spPr>
        <a:xfrm>
          <a:off x="3529965" y="16880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152400</xdr:rowOff>
    </xdr:from>
    <xdr:to xmlns:xdr="http://schemas.openxmlformats.org/drawingml/2006/spreadsheetDrawing">
      <xdr:col>15</xdr:col>
      <xdr:colOff>101600</xdr:colOff>
      <xdr:row>98</xdr:row>
      <xdr:rowOff>82550</xdr:rowOff>
    </xdr:to>
    <xdr:sp macro="" textlink="">
      <xdr:nvSpPr>
        <xdr:cNvPr id="256" name="楕円 255"/>
        <xdr:cNvSpPr/>
      </xdr:nvSpPr>
      <xdr:spPr>
        <a:xfrm>
          <a:off x="2857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73660</xdr:rowOff>
    </xdr:from>
    <xdr:ext cx="528955" cy="259080"/>
    <xdr:sp macro="" textlink="">
      <xdr:nvSpPr>
        <xdr:cNvPr id="257" name="テキスト ボックス 256"/>
        <xdr:cNvSpPr txBox="1"/>
      </xdr:nvSpPr>
      <xdr:spPr>
        <a:xfrm>
          <a:off x="2640965" y="1687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7620</xdr:rowOff>
    </xdr:from>
    <xdr:to xmlns:xdr="http://schemas.openxmlformats.org/drawingml/2006/spreadsheetDrawing">
      <xdr:col>10</xdr:col>
      <xdr:colOff>165100</xdr:colOff>
      <xdr:row>98</xdr:row>
      <xdr:rowOff>109220</xdr:rowOff>
    </xdr:to>
    <xdr:sp macro="" textlink="">
      <xdr:nvSpPr>
        <xdr:cNvPr id="258" name="楕円 257"/>
        <xdr:cNvSpPr/>
      </xdr:nvSpPr>
      <xdr:spPr>
        <a:xfrm>
          <a:off x="196850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100330</xdr:rowOff>
    </xdr:from>
    <xdr:ext cx="528955" cy="253365"/>
    <xdr:sp macro="" textlink="">
      <xdr:nvSpPr>
        <xdr:cNvPr id="259" name="テキスト ボックス 258"/>
        <xdr:cNvSpPr txBox="1"/>
      </xdr:nvSpPr>
      <xdr:spPr>
        <a:xfrm>
          <a:off x="1751965" y="169024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2540</xdr:rowOff>
    </xdr:from>
    <xdr:to xmlns:xdr="http://schemas.openxmlformats.org/drawingml/2006/spreadsheetDrawing">
      <xdr:col>6</xdr:col>
      <xdr:colOff>38100</xdr:colOff>
      <xdr:row>98</xdr:row>
      <xdr:rowOff>104140</xdr:rowOff>
    </xdr:to>
    <xdr:sp macro="" textlink="">
      <xdr:nvSpPr>
        <xdr:cNvPr id="260" name="楕円 259"/>
        <xdr:cNvSpPr/>
      </xdr:nvSpPr>
      <xdr:spPr>
        <a:xfrm>
          <a:off x="1079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95250</xdr:rowOff>
    </xdr:from>
    <xdr:ext cx="528955" cy="259080"/>
    <xdr:sp macro="" textlink="">
      <xdr:nvSpPr>
        <xdr:cNvPr id="261" name="テキスト ボックス 260"/>
        <xdr:cNvSpPr txBox="1"/>
      </xdr:nvSpPr>
      <xdr:spPr>
        <a:xfrm>
          <a:off x="862965" y="16897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0" name="テキスト ボックス 269"/>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205" cy="259080"/>
    <xdr:sp macro="" textlink="">
      <xdr:nvSpPr>
        <xdr:cNvPr id="273" name="テキスト ボックス 272"/>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9915" cy="259080"/>
    <xdr:sp macro="" textlink="">
      <xdr:nvSpPr>
        <xdr:cNvPr id="275" name="テキスト ボックス 274"/>
        <xdr:cNvSpPr txBox="1"/>
      </xdr:nvSpPr>
      <xdr:spPr>
        <a:xfrm>
          <a:off x="6008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9915" cy="253365"/>
    <xdr:sp macro="" textlink="">
      <xdr:nvSpPr>
        <xdr:cNvPr id="277" name="テキスト ボックス 276"/>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9915" cy="259080"/>
    <xdr:sp macro="" textlink="">
      <xdr:nvSpPr>
        <xdr:cNvPr id="279" name="テキスト ボックス 278"/>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9915" cy="259080"/>
    <xdr:sp macro="" textlink="">
      <xdr:nvSpPr>
        <xdr:cNvPr id="281" name="テキスト ボックス 280"/>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915" cy="253365"/>
    <xdr:sp macro="" textlink="">
      <xdr:nvSpPr>
        <xdr:cNvPr id="283" name="テキスト ボックス 282"/>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114935</xdr:rowOff>
    </xdr:from>
    <xdr:to xmlns:xdr="http://schemas.openxmlformats.org/drawingml/2006/spreadsheetDrawing">
      <xdr:col>54</xdr:col>
      <xdr:colOff>189865</xdr:colOff>
      <xdr:row>38</xdr:row>
      <xdr:rowOff>80010</xdr:rowOff>
    </xdr:to>
    <xdr:cxnSp macro="">
      <xdr:nvCxnSpPr>
        <xdr:cNvPr id="285" name="直線コネクタ 284"/>
        <xdr:cNvCxnSpPr/>
      </xdr:nvCxnSpPr>
      <xdr:spPr>
        <a:xfrm flipV="1">
          <a:off x="10475595" y="525843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83820</xdr:rowOff>
    </xdr:from>
    <xdr:ext cx="534670" cy="259080"/>
    <xdr:sp macro="" textlink="">
      <xdr:nvSpPr>
        <xdr:cNvPr id="286" name="補助費等最小値テキスト"/>
        <xdr:cNvSpPr txBox="1"/>
      </xdr:nvSpPr>
      <xdr:spPr>
        <a:xfrm>
          <a:off x="10528300"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80010</xdr:rowOff>
    </xdr:from>
    <xdr:to xmlns:xdr="http://schemas.openxmlformats.org/drawingml/2006/spreadsheetDrawing">
      <xdr:col>55</xdr:col>
      <xdr:colOff>88900</xdr:colOff>
      <xdr:row>38</xdr:row>
      <xdr:rowOff>80010</xdr:rowOff>
    </xdr:to>
    <xdr:cxnSp macro="">
      <xdr:nvCxnSpPr>
        <xdr:cNvPr id="287" name="直線コネクタ 286"/>
        <xdr:cNvCxnSpPr/>
      </xdr:nvCxnSpPr>
      <xdr:spPr>
        <a:xfrm>
          <a:off x="10388600" y="659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61595</xdr:rowOff>
    </xdr:from>
    <xdr:ext cx="598805" cy="259080"/>
    <xdr:sp macro="" textlink="">
      <xdr:nvSpPr>
        <xdr:cNvPr id="288" name="補助費等最大値テキスト"/>
        <xdr:cNvSpPr txBox="1"/>
      </xdr:nvSpPr>
      <xdr:spPr>
        <a:xfrm>
          <a:off x="10528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114935</xdr:rowOff>
    </xdr:from>
    <xdr:to xmlns:xdr="http://schemas.openxmlformats.org/drawingml/2006/spreadsheetDrawing">
      <xdr:col>55</xdr:col>
      <xdr:colOff>88900</xdr:colOff>
      <xdr:row>30</xdr:row>
      <xdr:rowOff>114935</xdr:rowOff>
    </xdr:to>
    <xdr:cxnSp macro="">
      <xdr:nvCxnSpPr>
        <xdr:cNvPr id="289" name="直線コネクタ 288"/>
        <xdr:cNvCxnSpPr/>
      </xdr:nvCxnSpPr>
      <xdr:spPr>
        <a:xfrm>
          <a:off x="10388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59690</xdr:rowOff>
    </xdr:from>
    <xdr:to xmlns:xdr="http://schemas.openxmlformats.org/drawingml/2006/spreadsheetDrawing">
      <xdr:col>55</xdr:col>
      <xdr:colOff>0</xdr:colOff>
      <xdr:row>37</xdr:row>
      <xdr:rowOff>104140</xdr:rowOff>
    </xdr:to>
    <xdr:cxnSp macro="">
      <xdr:nvCxnSpPr>
        <xdr:cNvPr id="290" name="直線コネクタ 289"/>
        <xdr:cNvCxnSpPr/>
      </xdr:nvCxnSpPr>
      <xdr:spPr>
        <a:xfrm>
          <a:off x="9639300" y="6060440"/>
          <a:ext cx="8382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144780</xdr:rowOff>
    </xdr:from>
    <xdr:ext cx="598805" cy="253365"/>
    <xdr:sp macro="" textlink="">
      <xdr:nvSpPr>
        <xdr:cNvPr id="291" name="補助費等平均値テキスト"/>
        <xdr:cNvSpPr txBox="1"/>
      </xdr:nvSpPr>
      <xdr:spPr>
        <a:xfrm>
          <a:off x="10528300" y="614553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121920</xdr:rowOff>
    </xdr:from>
    <xdr:to xmlns:xdr="http://schemas.openxmlformats.org/drawingml/2006/spreadsheetDrawing">
      <xdr:col>55</xdr:col>
      <xdr:colOff>50800</xdr:colOff>
      <xdr:row>37</xdr:row>
      <xdr:rowOff>52070</xdr:rowOff>
    </xdr:to>
    <xdr:sp macro="" textlink="">
      <xdr:nvSpPr>
        <xdr:cNvPr id="292" name="フローチャート: 判断 291"/>
        <xdr:cNvSpPr/>
      </xdr:nvSpPr>
      <xdr:spPr>
        <a:xfrm>
          <a:off x="10426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59690</xdr:rowOff>
    </xdr:from>
    <xdr:to xmlns:xdr="http://schemas.openxmlformats.org/drawingml/2006/spreadsheetDrawing">
      <xdr:col>50</xdr:col>
      <xdr:colOff>114300</xdr:colOff>
      <xdr:row>37</xdr:row>
      <xdr:rowOff>150495</xdr:rowOff>
    </xdr:to>
    <xdr:cxnSp macro="">
      <xdr:nvCxnSpPr>
        <xdr:cNvPr id="293" name="直線コネクタ 292"/>
        <xdr:cNvCxnSpPr/>
      </xdr:nvCxnSpPr>
      <xdr:spPr>
        <a:xfrm flipV="1">
          <a:off x="8750300" y="6060440"/>
          <a:ext cx="88900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88265</xdr:rowOff>
    </xdr:from>
    <xdr:to xmlns:xdr="http://schemas.openxmlformats.org/drawingml/2006/spreadsheetDrawing">
      <xdr:col>50</xdr:col>
      <xdr:colOff>165100</xdr:colOff>
      <xdr:row>35</xdr:row>
      <xdr:rowOff>18415</xdr:rowOff>
    </xdr:to>
    <xdr:sp macro="" textlink="">
      <xdr:nvSpPr>
        <xdr:cNvPr id="294" name="フローチャート: 判断 293"/>
        <xdr:cNvSpPr/>
      </xdr:nvSpPr>
      <xdr:spPr>
        <a:xfrm>
          <a:off x="9588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34925</xdr:rowOff>
    </xdr:from>
    <xdr:ext cx="593090" cy="259080"/>
    <xdr:sp macro="" textlink="">
      <xdr:nvSpPr>
        <xdr:cNvPr id="295" name="テキスト ボックス 294"/>
        <xdr:cNvSpPr txBox="1"/>
      </xdr:nvSpPr>
      <xdr:spPr>
        <a:xfrm>
          <a:off x="9339580" y="56927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150495</xdr:rowOff>
    </xdr:from>
    <xdr:to xmlns:xdr="http://schemas.openxmlformats.org/drawingml/2006/spreadsheetDrawing">
      <xdr:col>45</xdr:col>
      <xdr:colOff>177800</xdr:colOff>
      <xdr:row>37</xdr:row>
      <xdr:rowOff>153035</xdr:rowOff>
    </xdr:to>
    <xdr:cxnSp macro="">
      <xdr:nvCxnSpPr>
        <xdr:cNvPr id="296" name="直線コネクタ 295"/>
        <xdr:cNvCxnSpPr/>
      </xdr:nvCxnSpPr>
      <xdr:spPr>
        <a:xfrm flipV="1">
          <a:off x="7861300" y="64941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46990</xdr:rowOff>
    </xdr:from>
    <xdr:to xmlns:xdr="http://schemas.openxmlformats.org/drawingml/2006/spreadsheetDrawing">
      <xdr:col>46</xdr:col>
      <xdr:colOff>38100</xdr:colOff>
      <xdr:row>37</xdr:row>
      <xdr:rowOff>148590</xdr:rowOff>
    </xdr:to>
    <xdr:sp macro="" textlink="">
      <xdr:nvSpPr>
        <xdr:cNvPr id="297" name="フローチャート: 判断 296"/>
        <xdr:cNvSpPr/>
      </xdr:nvSpPr>
      <xdr:spPr>
        <a:xfrm>
          <a:off x="8699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165100</xdr:rowOff>
    </xdr:from>
    <xdr:ext cx="528955" cy="259080"/>
    <xdr:sp macro="" textlink="">
      <xdr:nvSpPr>
        <xdr:cNvPr id="298" name="テキスト ボックス 297"/>
        <xdr:cNvSpPr txBox="1"/>
      </xdr:nvSpPr>
      <xdr:spPr>
        <a:xfrm>
          <a:off x="8482965" y="6165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126365</xdr:rowOff>
    </xdr:from>
    <xdr:to xmlns:xdr="http://schemas.openxmlformats.org/drawingml/2006/spreadsheetDrawing">
      <xdr:col>41</xdr:col>
      <xdr:colOff>50800</xdr:colOff>
      <xdr:row>37</xdr:row>
      <xdr:rowOff>153035</xdr:rowOff>
    </xdr:to>
    <xdr:cxnSp macro="">
      <xdr:nvCxnSpPr>
        <xdr:cNvPr id="299" name="直線コネクタ 298"/>
        <xdr:cNvCxnSpPr/>
      </xdr:nvCxnSpPr>
      <xdr:spPr>
        <a:xfrm>
          <a:off x="6972300" y="6470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69850</xdr:rowOff>
    </xdr:from>
    <xdr:to xmlns:xdr="http://schemas.openxmlformats.org/drawingml/2006/spreadsheetDrawing">
      <xdr:col>41</xdr:col>
      <xdr:colOff>101600</xdr:colOff>
      <xdr:row>38</xdr:row>
      <xdr:rowOff>0</xdr:rowOff>
    </xdr:to>
    <xdr:sp macro="" textlink="">
      <xdr:nvSpPr>
        <xdr:cNvPr id="300" name="フローチャート: 判断 299"/>
        <xdr:cNvSpPr/>
      </xdr:nvSpPr>
      <xdr:spPr>
        <a:xfrm>
          <a:off x="781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16510</xdr:rowOff>
    </xdr:from>
    <xdr:ext cx="528955" cy="259080"/>
    <xdr:sp macro="" textlink="">
      <xdr:nvSpPr>
        <xdr:cNvPr id="301" name="テキスト ボックス 300"/>
        <xdr:cNvSpPr txBox="1"/>
      </xdr:nvSpPr>
      <xdr:spPr>
        <a:xfrm>
          <a:off x="7593965" y="6188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74930</xdr:rowOff>
    </xdr:from>
    <xdr:to xmlns:xdr="http://schemas.openxmlformats.org/drawingml/2006/spreadsheetDrawing">
      <xdr:col>36</xdr:col>
      <xdr:colOff>165100</xdr:colOff>
      <xdr:row>38</xdr:row>
      <xdr:rowOff>5080</xdr:rowOff>
    </xdr:to>
    <xdr:sp macro="" textlink="">
      <xdr:nvSpPr>
        <xdr:cNvPr id="302" name="フローチャート: 判断 301"/>
        <xdr:cNvSpPr/>
      </xdr:nvSpPr>
      <xdr:spPr>
        <a:xfrm>
          <a:off x="692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21590</xdr:rowOff>
    </xdr:from>
    <xdr:ext cx="528955" cy="259080"/>
    <xdr:sp macro="" textlink="">
      <xdr:nvSpPr>
        <xdr:cNvPr id="303" name="テキスト ボックス 302"/>
        <xdr:cNvSpPr txBox="1"/>
      </xdr:nvSpPr>
      <xdr:spPr>
        <a:xfrm>
          <a:off x="6704965" y="6193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53340</xdr:rowOff>
    </xdr:from>
    <xdr:to xmlns:xdr="http://schemas.openxmlformats.org/drawingml/2006/spreadsheetDrawing">
      <xdr:col>55</xdr:col>
      <xdr:colOff>50800</xdr:colOff>
      <xdr:row>37</xdr:row>
      <xdr:rowOff>154940</xdr:rowOff>
    </xdr:to>
    <xdr:sp macro="" textlink="">
      <xdr:nvSpPr>
        <xdr:cNvPr id="309" name="楕円 308"/>
        <xdr:cNvSpPr/>
      </xdr:nvSpPr>
      <xdr:spPr>
        <a:xfrm>
          <a:off x="10426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31750</xdr:rowOff>
    </xdr:from>
    <xdr:ext cx="534670" cy="253365"/>
    <xdr:sp macro="" textlink="">
      <xdr:nvSpPr>
        <xdr:cNvPr id="310" name="補助費等該当値テキスト"/>
        <xdr:cNvSpPr txBox="1"/>
      </xdr:nvSpPr>
      <xdr:spPr>
        <a:xfrm>
          <a:off x="10528300" y="63754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8890</xdr:rowOff>
    </xdr:from>
    <xdr:to xmlns:xdr="http://schemas.openxmlformats.org/drawingml/2006/spreadsheetDrawing">
      <xdr:col>50</xdr:col>
      <xdr:colOff>165100</xdr:colOff>
      <xdr:row>35</xdr:row>
      <xdr:rowOff>110490</xdr:rowOff>
    </xdr:to>
    <xdr:sp macro="" textlink="">
      <xdr:nvSpPr>
        <xdr:cNvPr id="311" name="楕円 310"/>
        <xdr:cNvSpPr/>
      </xdr:nvSpPr>
      <xdr:spPr>
        <a:xfrm>
          <a:off x="958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101600</xdr:rowOff>
    </xdr:from>
    <xdr:ext cx="593090" cy="259080"/>
    <xdr:sp macro="" textlink="">
      <xdr:nvSpPr>
        <xdr:cNvPr id="312" name="テキスト ボックス 311"/>
        <xdr:cNvSpPr txBox="1"/>
      </xdr:nvSpPr>
      <xdr:spPr>
        <a:xfrm>
          <a:off x="9339580" y="61023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29845</xdr:rowOff>
    </xdr:to>
    <xdr:sp macro="" textlink="">
      <xdr:nvSpPr>
        <xdr:cNvPr id="313" name="楕円 312"/>
        <xdr:cNvSpPr/>
      </xdr:nvSpPr>
      <xdr:spPr>
        <a:xfrm>
          <a:off x="869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20955</xdr:rowOff>
    </xdr:from>
    <xdr:ext cx="528955" cy="253365"/>
    <xdr:sp macro="" textlink="">
      <xdr:nvSpPr>
        <xdr:cNvPr id="314" name="テキスト ボックス 313"/>
        <xdr:cNvSpPr txBox="1"/>
      </xdr:nvSpPr>
      <xdr:spPr>
        <a:xfrm>
          <a:off x="8482965" y="65360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102235</xdr:rowOff>
    </xdr:from>
    <xdr:to xmlns:xdr="http://schemas.openxmlformats.org/drawingml/2006/spreadsheetDrawing">
      <xdr:col>41</xdr:col>
      <xdr:colOff>101600</xdr:colOff>
      <xdr:row>38</xdr:row>
      <xdr:rowOff>32385</xdr:rowOff>
    </xdr:to>
    <xdr:sp macro="" textlink="">
      <xdr:nvSpPr>
        <xdr:cNvPr id="315" name="楕円 314"/>
        <xdr:cNvSpPr/>
      </xdr:nvSpPr>
      <xdr:spPr>
        <a:xfrm>
          <a:off x="7810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24130</xdr:rowOff>
    </xdr:from>
    <xdr:ext cx="528955" cy="259080"/>
    <xdr:sp macro="" textlink="">
      <xdr:nvSpPr>
        <xdr:cNvPr id="316" name="テキスト ボックス 315"/>
        <xdr:cNvSpPr txBox="1"/>
      </xdr:nvSpPr>
      <xdr:spPr>
        <a:xfrm>
          <a:off x="7593965" y="65392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75565</xdr:rowOff>
    </xdr:from>
    <xdr:to xmlns:xdr="http://schemas.openxmlformats.org/drawingml/2006/spreadsheetDrawing">
      <xdr:col>36</xdr:col>
      <xdr:colOff>165100</xdr:colOff>
      <xdr:row>38</xdr:row>
      <xdr:rowOff>6350</xdr:rowOff>
    </xdr:to>
    <xdr:sp macro="" textlink="">
      <xdr:nvSpPr>
        <xdr:cNvPr id="317" name="楕円 316"/>
        <xdr:cNvSpPr/>
      </xdr:nvSpPr>
      <xdr:spPr>
        <a:xfrm>
          <a:off x="6921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168275</xdr:rowOff>
    </xdr:from>
    <xdr:ext cx="528955" cy="253365"/>
    <xdr:sp macro="" textlink="">
      <xdr:nvSpPr>
        <xdr:cNvPr id="318" name="テキスト ボックス 317"/>
        <xdr:cNvSpPr txBox="1"/>
      </xdr:nvSpPr>
      <xdr:spPr>
        <a:xfrm>
          <a:off x="6704965" y="65119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7" name="テキスト ボックス 326"/>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205" cy="253365"/>
    <xdr:sp macro="" textlink="">
      <xdr:nvSpPr>
        <xdr:cNvPr id="330" name="テキスト ボックス 329"/>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9915" cy="253365"/>
    <xdr:sp macro="" textlink="">
      <xdr:nvSpPr>
        <xdr:cNvPr id="332" name="テキスト ボックス 331"/>
        <xdr:cNvSpPr txBox="1"/>
      </xdr:nvSpPr>
      <xdr:spPr>
        <a:xfrm>
          <a:off x="6008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9915" cy="253365"/>
    <xdr:sp macro="" textlink="">
      <xdr:nvSpPr>
        <xdr:cNvPr id="334" name="テキスト ボックス 333"/>
        <xdr:cNvSpPr txBox="1"/>
      </xdr:nvSpPr>
      <xdr:spPr>
        <a:xfrm>
          <a:off x="6008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9915" cy="253365"/>
    <xdr:sp macro="" textlink="">
      <xdr:nvSpPr>
        <xdr:cNvPr id="336" name="テキスト ボックス 335"/>
        <xdr:cNvSpPr txBox="1"/>
      </xdr:nvSpPr>
      <xdr:spPr>
        <a:xfrm>
          <a:off x="6008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38" name="テキスト ボックス 337"/>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78740</xdr:rowOff>
    </xdr:from>
    <xdr:to xmlns:xdr="http://schemas.openxmlformats.org/drawingml/2006/spreadsheetDrawing">
      <xdr:col>54</xdr:col>
      <xdr:colOff>189865</xdr:colOff>
      <xdr:row>58</xdr:row>
      <xdr:rowOff>57150</xdr:rowOff>
    </xdr:to>
    <xdr:cxnSp macro="">
      <xdr:nvCxnSpPr>
        <xdr:cNvPr id="340" name="直線コネクタ 339"/>
        <xdr:cNvCxnSpPr/>
      </xdr:nvCxnSpPr>
      <xdr:spPr>
        <a:xfrm flipV="1">
          <a:off x="10475595" y="882269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1"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2" name="直線コネクタ 341"/>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25400</xdr:rowOff>
    </xdr:from>
    <xdr:ext cx="598805" cy="259080"/>
    <xdr:sp macro="" textlink="">
      <xdr:nvSpPr>
        <xdr:cNvPr id="343" name="普通建設事業費最大値テキスト"/>
        <xdr:cNvSpPr txBox="1"/>
      </xdr:nvSpPr>
      <xdr:spPr>
        <a:xfrm>
          <a:off x="10528300" y="859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78740</xdr:rowOff>
    </xdr:from>
    <xdr:to xmlns:xdr="http://schemas.openxmlformats.org/drawingml/2006/spreadsheetDrawing">
      <xdr:col>55</xdr:col>
      <xdr:colOff>88900</xdr:colOff>
      <xdr:row>51</xdr:row>
      <xdr:rowOff>78740</xdr:rowOff>
    </xdr:to>
    <xdr:cxnSp macro="">
      <xdr:nvCxnSpPr>
        <xdr:cNvPr id="344" name="直線コネクタ 343"/>
        <xdr:cNvCxnSpPr/>
      </xdr:nvCxnSpPr>
      <xdr:spPr>
        <a:xfrm>
          <a:off x="10388600" y="882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67945</xdr:rowOff>
    </xdr:from>
    <xdr:to xmlns:xdr="http://schemas.openxmlformats.org/drawingml/2006/spreadsheetDrawing">
      <xdr:col>55</xdr:col>
      <xdr:colOff>0</xdr:colOff>
      <xdr:row>55</xdr:row>
      <xdr:rowOff>78105</xdr:rowOff>
    </xdr:to>
    <xdr:cxnSp macro="">
      <xdr:nvCxnSpPr>
        <xdr:cNvPr id="345" name="直線コネクタ 344"/>
        <xdr:cNvCxnSpPr/>
      </xdr:nvCxnSpPr>
      <xdr:spPr>
        <a:xfrm>
          <a:off x="9639300" y="94976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140335</xdr:rowOff>
    </xdr:from>
    <xdr:ext cx="534670" cy="259080"/>
    <xdr:sp macro="" textlink="">
      <xdr:nvSpPr>
        <xdr:cNvPr id="346" name="普通建設事業費平均値テキスト"/>
        <xdr:cNvSpPr txBox="1"/>
      </xdr:nvSpPr>
      <xdr:spPr>
        <a:xfrm>
          <a:off x="10528300" y="9570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161925</xdr:rowOff>
    </xdr:from>
    <xdr:to xmlns:xdr="http://schemas.openxmlformats.org/drawingml/2006/spreadsheetDrawing">
      <xdr:col>55</xdr:col>
      <xdr:colOff>50800</xdr:colOff>
      <xdr:row>56</xdr:row>
      <xdr:rowOff>92075</xdr:rowOff>
    </xdr:to>
    <xdr:sp macro="" textlink="">
      <xdr:nvSpPr>
        <xdr:cNvPr id="347" name="フローチャート: 判断 346"/>
        <xdr:cNvSpPr/>
      </xdr:nvSpPr>
      <xdr:spPr>
        <a:xfrm>
          <a:off x="104267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67945</xdr:rowOff>
    </xdr:from>
    <xdr:to xmlns:xdr="http://schemas.openxmlformats.org/drawingml/2006/spreadsheetDrawing">
      <xdr:col>50</xdr:col>
      <xdr:colOff>114300</xdr:colOff>
      <xdr:row>56</xdr:row>
      <xdr:rowOff>120650</xdr:rowOff>
    </xdr:to>
    <xdr:cxnSp macro="">
      <xdr:nvCxnSpPr>
        <xdr:cNvPr id="348" name="直線コネクタ 347"/>
        <xdr:cNvCxnSpPr/>
      </xdr:nvCxnSpPr>
      <xdr:spPr>
        <a:xfrm flipV="1">
          <a:off x="8750300" y="9497695"/>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8255</xdr:rowOff>
    </xdr:from>
    <xdr:to xmlns:xdr="http://schemas.openxmlformats.org/drawingml/2006/spreadsheetDrawing">
      <xdr:col>50</xdr:col>
      <xdr:colOff>165100</xdr:colOff>
      <xdr:row>56</xdr:row>
      <xdr:rowOff>109855</xdr:rowOff>
    </xdr:to>
    <xdr:sp macro="" textlink="">
      <xdr:nvSpPr>
        <xdr:cNvPr id="349" name="フローチャート: 判断 348"/>
        <xdr:cNvSpPr/>
      </xdr:nvSpPr>
      <xdr:spPr>
        <a:xfrm>
          <a:off x="9588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100965</xdr:rowOff>
    </xdr:from>
    <xdr:ext cx="528955" cy="253365"/>
    <xdr:sp macro="" textlink="">
      <xdr:nvSpPr>
        <xdr:cNvPr id="350" name="テキスト ボックス 349"/>
        <xdr:cNvSpPr txBox="1"/>
      </xdr:nvSpPr>
      <xdr:spPr>
        <a:xfrm>
          <a:off x="9371965" y="97021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120650</xdr:rowOff>
    </xdr:from>
    <xdr:to xmlns:xdr="http://schemas.openxmlformats.org/drawingml/2006/spreadsheetDrawing">
      <xdr:col>45</xdr:col>
      <xdr:colOff>177800</xdr:colOff>
      <xdr:row>56</xdr:row>
      <xdr:rowOff>141605</xdr:rowOff>
    </xdr:to>
    <xdr:cxnSp macro="">
      <xdr:nvCxnSpPr>
        <xdr:cNvPr id="351" name="直線コネクタ 350"/>
        <xdr:cNvCxnSpPr/>
      </xdr:nvCxnSpPr>
      <xdr:spPr>
        <a:xfrm flipV="1">
          <a:off x="7861300" y="97218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1905</xdr:rowOff>
    </xdr:from>
    <xdr:to xmlns:xdr="http://schemas.openxmlformats.org/drawingml/2006/spreadsheetDrawing">
      <xdr:col>46</xdr:col>
      <xdr:colOff>38100</xdr:colOff>
      <xdr:row>56</xdr:row>
      <xdr:rowOff>103505</xdr:rowOff>
    </xdr:to>
    <xdr:sp macro="" textlink="">
      <xdr:nvSpPr>
        <xdr:cNvPr id="352" name="フローチャート: 判断 351"/>
        <xdr:cNvSpPr/>
      </xdr:nvSpPr>
      <xdr:spPr>
        <a:xfrm>
          <a:off x="8699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120650</xdr:rowOff>
    </xdr:from>
    <xdr:ext cx="528955" cy="253365"/>
    <xdr:sp macro="" textlink="">
      <xdr:nvSpPr>
        <xdr:cNvPr id="353" name="テキスト ボックス 352"/>
        <xdr:cNvSpPr txBox="1"/>
      </xdr:nvSpPr>
      <xdr:spPr>
        <a:xfrm>
          <a:off x="8482965" y="93789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12700</xdr:rowOff>
    </xdr:from>
    <xdr:to xmlns:xdr="http://schemas.openxmlformats.org/drawingml/2006/spreadsheetDrawing">
      <xdr:col>41</xdr:col>
      <xdr:colOff>50800</xdr:colOff>
      <xdr:row>56</xdr:row>
      <xdr:rowOff>141605</xdr:rowOff>
    </xdr:to>
    <xdr:cxnSp macro="">
      <xdr:nvCxnSpPr>
        <xdr:cNvPr id="354" name="直線コネクタ 353"/>
        <xdr:cNvCxnSpPr/>
      </xdr:nvCxnSpPr>
      <xdr:spPr>
        <a:xfrm>
          <a:off x="6972300" y="9442450"/>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42545</xdr:rowOff>
    </xdr:from>
    <xdr:to xmlns:xdr="http://schemas.openxmlformats.org/drawingml/2006/spreadsheetDrawing">
      <xdr:col>41</xdr:col>
      <xdr:colOff>101600</xdr:colOff>
      <xdr:row>56</xdr:row>
      <xdr:rowOff>144145</xdr:rowOff>
    </xdr:to>
    <xdr:sp macro="" textlink="">
      <xdr:nvSpPr>
        <xdr:cNvPr id="355" name="フローチャート: 判断 354"/>
        <xdr:cNvSpPr/>
      </xdr:nvSpPr>
      <xdr:spPr>
        <a:xfrm>
          <a:off x="7810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160655</xdr:rowOff>
    </xdr:from>
    <xdr:ext cx="528955" cy="259080"/>
    <xdr:sp macro="" textlink="">
      <xdr:nvSpPr>
        <xdr:cNvPr id="356" name="テキスト ボックス 355"/>
        <xdr:cNvSpPr txBox="1"/>
      </xdr:nvSpPr>
      <xdr:spPr>
        <a:xfrm>
          <a:off x="7593965" y="9418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24765</xdr:rowOff>
    </xdr:from>
    <xdr:to xmlns:xdr="http://schemas.openxmlformats.org/drawingml/2006/spreadsheetDrawing">
      <xdr:col>36</xdr:col>
      <xdr:colOff>165100</xdr:colOff>
      <xdr:row>56</xdr:row>
      <xdr:rowOff>126365</xdr:rowOff>
    </xdr:to>
    <xdr:sp macro="" textlink="">
      <xdr:nvSpPr>
        <xdr:cNvPr id="357" name="フローチャート: 判断 356"/>
        <xdr:cNvSpPr/>
      </xdr:nvSpPr>
      <xdr:spPr>
        <a:xfrm>
          <a:off x="6921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117475</xdr:rowOff>
    </xdr:from>
    <xdr:ext cx="528955" cy="259080"/>
    <xdr:sp macro="" textlink="">
      <xdr:nvSpPr>
        <xdr:cNvPr id="358" name="テキスト ボックス 357"/>
        <xdr:cNvSpPr txBox="1"/>
      </xdr:nvSpPr>
      <xdr:spPr>
        <a:xfrm>
          <a:off x="6704965" y="9718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27305</xdr:rowOff>
    </xdr:from>
    <xdr:to xmlns:xdr="http://schemas.openxmlformats.org/drawingml/2006/spreadsheetDrawing">
      <xdr:col>55</xdr:col>
      <xdr:colOff>50800</xdr:colOff>
      <xdr:row>55</xdr:row>
      <xdr:rowOff>128905</xdr:rowOff>
    </xdr:to>
    <xdr:sp macro="" textlink="">
      <xdr:nvSpPr>
        <xdr:cNvPr id="364" name="楕円 363"/>
        <xdr:cNvSpPr/>
      </xdr:nvSpPr>
      <xdr:spPr>
        <a:xfrm>
          <a:off x="104267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50165</xdr:rowOff>
    </xdr:from>
    <xdr:ext cx="598805" cy="259080"/>
    <xdr:sp macro="" textlink="">
      <xdr:nvSpPr>
        <xdr:cNvPr id="365" name="普通建設事業費該当値テキスト"/>
        <xdr:cNvSpPr txBox="1"/>
      </xdr:nvSpPr>
      <xdr:spPr>
        <a:xfrm>
          <a:off x="10528300" y="93084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17780</xdr:rowOff>
    </xdr:from>
    <xdr:to xmlns:xdr="http://schemas.openxmlformats.org/drawingml/2006/spreadsheetDrawing">
      <xdr:col>50</xdr:col>
      <xdr:colOff>165100</xdr:colOff>
      <xdr:row>55</xdr:row>
      <xdr:rowOff>118745</xdr:rowOff>
    </xdr:to>
    <xdr:sp macro="" textlink="">
      <xdr:nvSpPr>
        <xdr:cNvPr id="366" name="楕円 365"/>
        <xdr:cNvSpPr/>
      </xdr:nvSpPr>
      <xdr:spPr>
        <a:xfrm>
          <a:off x="9588500" y="9447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135255</xdr:rowOff>
    </xdr:from>
    <xdr:ext cx="593090" cy="253365"/>
    <xdr:sp macro="" textlink="">
      <xdr:nvSpPr>
        <xdr:cNvPr id="367" name="テキスト ボックス 366"/>
        <xdr:cNvSpPr txBox="1"/>
      </xdr:nvSpPr>
      <xdr:spPr>
        <a:xfrm>
          <a:off x="9339580" y="92221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69215</xdr:rowOff>
    </xdr:from>
    <xdr:to xmlns:xdr="http://schemas.openxmlformats.org/drawingml/2006/spreadsheetDrawing">
      <xdr:col>46</xdr:col>
      <xdr:colOff>38100</xdr:colOff>
      <xdr:row>56</xdr:row>
      <xdr:rowOff>170815</xdr:rowOff>
    </xdr:to>
    <xdr:sp macro="" textlink="">
      <xdr:nvSpPr>
        <xdr:cNvPr id="368" name="楕円 367"/>
        <xdr:cNvSpPr/>
      </xdr:nvSpPr>
      <xdr:spPr>
        <a:xfrm>
          <a:off x="8699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161925</xdr:rowOff>
    </xdr:from>
    <xdr:ext cx="528955" cy="259080"/>
    <xdr:sp macro="" textlink="">
      <xdr:nvSpPr>
        <xdr:cNvPr id="369" name="テキスト ボックス 368"/>
        <xdr:cNvSpPr txBox="1"/>
      </xdr:nvSpPr>
      <xdr:spPr>
        <a:xfrm>
          <a:off x="8482965" y="9763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90805</xdr:rowOff>
    </xdr:from>
    <xdr:to xmlns:xdr="http://schemas.openxmlformats.org/drawingml/2006/spreadsheetDrawing">
      <xdr:col>41</xdr:col>
      <xdr:colOff>101600</xdr:colOff>
      <xdr:row>57</xdr:row>
      <xdr:rowOff>20955</xdr:rowOff>
    </xdr:to>
    <xdr:sp macro="" textlink="">
      <xdr:nvSpPr>
        <xdr:cNvPr id="370" name="楕円 369"/>
        <xdr:cNvSpPr/>
      </xdr:nvSpPr>
      <xdr:spPr>
        <a:xfrm>
          <a:off x="7810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12065</xdr:rowOff>
    </xdr:from>
    <xdr:ext cx="528955" cy="259080"/>
    <xdr:sp macro="" textlink="">
      <xdr:nvSpPr>
        <xdr:cNvPr id="371" name="テキスト ボックス 370"/>
        <xdr:cNvSpPr txBox="1"/>
      </xdr:nvSpPr>
      <xdr:spPr>
        <a:xfrm>
          <a:off x="7593965" y="97847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133350</xdr:rowOff>
    </xdr:from>
    <xdr:to xmlns:xdr="http://schemas.openxmlformats.org/drawingml/2006/spreadsheetDrawing">
      <xdr:col>36</xdr:col>
      <xdr:colOff>165100</xdr:colOff>
      <xdr:row>55</xdr:row>
      <xdr:rowOff>63500</xdr:rowOff>
    </xdr:to>
    <xdr:sp macro="" textlink="">
      <xdr:nvSpPr>
        <xdr:cNvPr id="372" name="楕円 371"/>
        <xdr:cNvSpPr/>
      </xdr:nvSpPr>
      <xdr:spPr>
        <a:xfrm>
          <a:off x="69215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80010</xdr:rowOff>
    </xdr:from>
    <xdr:ext cx="593090" cy="259080"/>
    <xdr:sp macro="" textlink="">
      <xdr:nvSpPr>
        <xdr:cNvPr id="373" name="テキスト ボックス 372"/>
        <xdr:cNvSpPr txBox="1"/>
      </xdr:nvSpPr>
      <xdr:spPr>
        <a:xfrm>
          <a:off x="6672580" y="91668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2" name="テキスト ボックス 381"/>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4" name="直線コネクタ 383"/>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3205" cy="253365"/>
    <xdr:sp macro="" textlink="">
      <xdr:nvSpPr>
        <xdr:cNvPr id="385" name="テキスト ボックス 384"/>
        <xdr:cNvSpPr txBox="1"/>
      </xdr:nvSpPr>
      <xdr:spPr>
        <a:xfrm>
          <a:off x="6355080" y="13256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9915" cy="253365"/>
    <xdr:sp macro="" textlink="">
      <xdr:nvSpPr>
        <xdr:cNvPr id="387" name="テキスト ボックス 386"/>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8" name="直線コネクタ 387"/>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89915" cy="253365"/>
    <xdr:sp macro="" textlink="">
      <xdr:nvSpPr>
        <xdr:cNvPr id="389" name="テキスト ボックス 388"/>
        <xdr:cNvSpPr txBox="1"/>
      </xdr:nvSpPr>
      <xdr:spPr>
        <a:xfrm>
          <a:off x="6008370" y="12113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391" name="テキスト ボックス 390"/>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104775</xdr:rowOff>
    </xdr:from>
    <xdr:to xmlns:xdr="http://schemas.openxmlformats.org/drawingml/2006/spreadsheetDrawing">
      <xdr:col>54</xdr:col>
      <xdr:colOff>189865</xdr:colOff>
      <xdr:row>78</xdr:row>
      <xdr:rowOff>25400</xdr:rowOff>
    </xdr:to>
    <xdr:cxnSp macro="">
      <xdr:nvCxnSpPr>
        <xdr:cNvPr id="393" name="直線コネクタ 392"/>
        <xdr:cNvCxnSpPr/>
      </xdr:nvCxnSpPr>
      <xdr:spPr>
        <a:xfrm flipV="1">
          <a:off x="10475595" y="1210627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3365"/>
    <xdr:sp macro="" textlink="">
      <xdr:nvSpPr>
        <xdr:cNvPr id="394" name="普通建設事業費 （ うち新規整備　）最小値テキスト"/>
        <xdr:cNvSpPr txBox="1"/>
      </xdr:nvSpPr>
      <xdr:spPr>
        <a:xfrm>
          <a:off x="10528300" y="13402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5" name="直線コネクタ 394"/>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52070</xdr:rowOff>
    </xdr:from>
    <xdr:ext cx="598805" cy="253365"/>
    <xdr:sp macro="" textlink="">
      <xdr:nvSpPr>
        <xdr:cNvPr id="396" name="普通建設事業費 （ うち新規整備　）最大値テキスト"/>
        <xdr:cNvSpPr txBox="1"/>
      </xdr:nvSpPr>
      <xdr:spPr>
        <a:xfrm>
          <a:off x="10528300" y="118821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104775</xdr:rowOff>
    </xdr:from>
    <xdr:to xmlns:xdr="http://schemas.openxmlformats.org/drawingml/2006/spreadsheetDrawing">
      <xdr:col>55</xdr:col>
      <xdr:colOff>88900</xdr:colOff>
      <xdr:row>70</xdr:row>
      <xdr:rowOff>104775</xdr:rowOff>
    </xdr:to>
    <xdr:cxnSp macro="">
      <xdr:nvCxnSpPr>
        <xdr:cNvPr id="397" name="直線コネクタ 396"/>
        <xdr:cNvCxnSpPr/>
      </xdr:nvCxnSpPr>
      <xdr:spPr>
        <a:xfrm>
          <a:off x="10388600" y="1210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4445</xdr:rowOff>
    </xdr:from>
    <xdr:to xmlns:xdr="http://schemas.openxmlformats.org/drawingml/2006/spreadsheetDrawing">
      <xdr:col>55</xdr:col>
      <xdr:colOff>0</xdr:colOff>
      <xdr:row>76</xdr:row>
      <xdr:rowOff>128905</xdr:rowOff>
    </xdr:to>
    <xdr:cxnSp macro="">
      <xdr:nvCxnSpPr>
        <xdr:cNvPr id="398" name="直線コネクタ 397"/>
        <xdr:cNvCxnSpPr/>
      </xdr:nvCxnSpPr>
      <xdr:spPr>
        <a:xfrm>
          <a:off x="9639300" y="13034645"/>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154940</xdr:rowOff>
    </xdr:from>
    <xdr:ext cx="534670" cy="253365"/>
    <xdr:sp macro="" textlink="">
      <xdr:nvSpPr>
        <xdr:cNvPr id="399" name="普通建設事業費 （ うち新規整備　）平均値テキスト"/>
        <xdr:cNvSpPr txBox="1"/>
      </xdr:nvSpPr>
      <xdr:spPr>
        <a:xfrm>
          <a:off x="10528300" y="131851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5080</xdr:rowOff>
    </xdr:from>
    <xdr:to xmlns:xdr="http://schemas.openxmlformats.org/drawingml/2006/spreadsheetDrawing">
      <xdr:col>55</xdr:col>
      <xdr:colOff>50800</xdr:colOff>
      <xdr:row>77</xdr:row>
      <xdr:rowOff>106680</xdr:rowOff>
    </xdr:to>
    <xdr:sp macro="" textlink="">
      <xdr:nvSpPr>
        <xdr:cNvPr id="400" name="フローチャート: 判断 399"/>
        <xdr:cNvSpPr/>
      </xdr:nvSpPr>
      <xdr:spPr>
        <a:xfrm>
          <a:off x="104267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4445</xdr:rowOff>
    </xdr:from>
    <xdr:to xmlns:xdr="http://schemas.openxmlformats.org/drawingml/2006/spreadsheetDrawing">
      <xdr:col>50</xdr:col>
      <xdr:colOff>114300</xdr:colOff>
      <xdr:row>77</xdr:row>
      <xdr:rowOff>154940</xdr:rowOff>
    </xdr:to>
    <xdr:cxnSp macro="">
      <xdr:nvCxnSpPr>
        <xdr:cNvPr id="401" name="直線コネクタ 400"/>
        <xdr:cNvCxnSpPr/>
      </xdr:nvCxnSpPr>
      <xdr:spPr>
        <a:xfrm flipV="1">
          <a:off x="8750300" y="13034645"/>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164465</xdr:rowOff>
    </xdr:from>
    <xdr:to xmlns:xdr="http://schemas.openxmlformats.org/drawingml/2006/spreadsheetDrawing">
      <xdr:col>50</xdr:col>
      <xdr:colOff>165100</xdr:colOff>
      <xdr:row>77</xdr:row>
      <xdr:rowOff>94615</xdr:rowOff>
    </xdr:to>
    <xdr:sp macro="" textlink="">
      <xdr:nvSpPr>
        <xdr:cNvPr id="402" name="フローチャート: 判断 401"/>
        <xdr:cNvSpPr/>
      </xdr:nvSpPr>
      <xdr:spPr>
        <a:xfrm>
          <a:off x="958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86360</xdr:rowOff>
    </xdr:from>
    <xdr:ext cx="528955" cy="253365"/>
    <xdr:sp macro="" textlink="">
      <xdr:nvSpPr>
        <xdr:cNvPr id="403" name="テキスト ボックス 402"/>
        <xdr:cNvSpPr txBox="1"/>
      </xdr:nvSpPr>
      <xdr:spPr>
        <a:xfrm>
          <a:off x="9371965" y="132880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154940</xdr:rowOff>
    </xdr:from>
    <xdr:to xmlns:xdr="http://schemas.openxmlformats.org/drawingml/2006/spreadsheetDrawing">
      <xdr:col>45</xdr:col>
      <xdr:colOff>177800</xdr:colOff>
      <xdr:row>77</xdr:row>
      <xdr:rowOff>162560</xdr:rowOff>
    </xdr:to>
    <xdr:cxnSp macro="">
      <xdr:nvCxnSpPr>
        <xdr:cNvPr id="404" name="直線コネクタ 403"/>
        <xdr:cNvCxnSpPr/>
      </xdr:nvCxnSpPr>
      <xdr:spPr>
        <a:xfrm flipV="1">
          <a:off x="7861300" y="133565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168910</xdr:rowOff>
    </xdr:from>
    <xdr:to xmlns:xdr="http://schemas.openxmlformats.org/drawingml/2006/spreadsheetDrawing">
      <xdr:col>46</xdr:col>
      <xdr:colOff>38100</xdr:colOff>
      <xdr:row>77</xdr:row>
      <xdr:rowOff>99060</xdr:rowOff>
    </xdr:to>
    <xdr:sp macro="" textlink="">
      <xdr:nvSpPr>
        <xdr:cNvPr id="405" name="フローチャート: 判断 404"/>
        <xdr:cNvSpPr/>
      </xdr:nvSpPr>
      <xdr:spPr>
        <a:xfrm>
          <a:off x="8699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115570</xdr:rowOff>
    </xdr:from>
    <xdr:ext cx="528955" cy="259080"/>
    <xdr:sp macro="" textlink="">
      <xdr:nvSpPr>
        <xdr:cNvPr id="406" name="テキスト ボックス 405"/>
        <xdr:cNvSpPr txBox="1"/>
      </xdr:nvSpPr>
      <xdr:spPr>
        <a:xfrm>
          <a:off x="8482965" y="12974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127000</xdr:rowOff>
    </xdr:from>
    <xdr:to xmlns:xdr="http://schemas.openxmlformats.org/drawingml/2006/spreadsheetDrawing">
      <xdr:col>41</xdr:col>
      <xdr:colOff>50800</xdr:colOff>
      <xdr:row>77</xdr:row>
      <xdr:rowOff>162560</xdr:rowOff>
    </xdr:to>
    <xdr:cxnSp macro="">
      <xdr:nvCxnSpPr>
        <xdr:cNvPr id="407" name="直線コネクタ 406"/>
        <xdr:cNvCxnSpPr/>
      </xdr:nvCxnSpPr>
      <xdr:spPr>
        <a:xfrm>
          <a:off x="6972300" y="12985750"/>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107315</xdr:rowOff>
    </xdr:to>
    <xdr:sp macro="" textlink="">
      <xdr:nvSpPr>
        <xdr:cNvPr id="408" name="フローチャート: 判断 407"/>
        <xdr:cNvSpPr/>
      </xdr:nvSpPr>
      <xdr:spPr>
        <a:xfrm>
          <a:off x="7810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123825</xdr:rowOff>
    </xdr:from>
    <xdr:ext cx="528955" cy="253365"/>
    <xdr:sp macro="" textlink="">
      <xdr:nvSpPr>
        <xdr:cNvPr id="409" name="テキスト ボックス 408"/>
        <xdr:cNvSpPr txBox="1"/>
      </xdr:nvSpPr>
      <xdr:spPr>
        <a:xfrm>
          <a:off x="7593965" y="129825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163195</xdr:rowOff>
    </xdr:from>
    <xdr:to xmlns:xdr="http://schemas.openxmlformats.org/drawingml/2006/spreadsheetDrawing">
      <xdr:col>36</xdr:col>
      <xdr:colOff>165100</xdr:colOff>
      <xdr:row>77</xdr:row>
      <xdr:rowOff>93345</xdr:rowOff>
    </xdr:to>
    <xdr:sp macro="" textlink="">
      <xdr:nvSpPr>
        <xdr:cNvPr id="410" name="フローチャート: 判断 409"/>
        <xdr:cNvSpPr/>
      </xdr:nvSpPr>
      <xdr:spPr>
        <a:xfrm>
          <a:off x="6921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84455</xdr:rowOff>
    </xdr:from>
    <xdr:ext cx="528955" cy="259080"/>
    <xdr:sp macro="" textlink="">
      <xdr:nvSpPr>
        <xdr:cNvPr id="411" name="テキスト ボックス 410"/>
        <xdr:cNvSpPr txBox="1"/>
      </xdr:nvSpPr>
      <xdr:spPr>
        <a:xfrm>
          <a:off x="6704965" y="13286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78105</xdr:rowOff>
    </xdr:from>
    <xdr:to xmlns:xdr="http://schemas.openxmlformats.org/drawingml/2006/spreadsheetDrawing">
      <xdr:col>55</xdr:col>
      <xdr:colOff>50800</xdr:colOff>
      <xdr:row>77</xdr:row>
      <xdr:rowOff>8255</xdr:rowOff>
    </xdr:to>
    <xdr:sp macro="" textlink="">
      <xdr:nvSpPr>
        <xdr:cNvPr id="417" name="楕円 416"/>
        <xdr:cNvSpPr/>
      </xdr:nvSpPr>
      <xdr:spPr>
        <a:xfrm>
          <a:off x="104267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100965</xdr:rowOff>
    </xdr:from>
    <xdr:ext cx="534670" cy="253365"/>
    <xdr:sp macro="" textlink="">
      <xdr:nvSpPr>
        <xdr:cNvPr id="418" name="普通建設事業費 （ うち新規整備　）該当値テキスト"/>
        <xdr:cNvSpPr txBox="1"/>
      </xdr:nvSpPr>
      <xdr:spPr>
        <a:xfrm>
          <a:off x="10528300" y="129597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125095</xdr:rowOff>
    </xdr:from>
    <xdr:to xmlns:xdr="http://schemas.openxmlformats.org/drawingml/2006/spreadsheetDrawing">
      <xdr:col>50</xdr:col>
      <xdr:colOff>165100</xdr:colOff>
      <xdr:row>76</xdr:row>
      <xdr:rowOff>55245</xdr:rowOff>
    </xdr:to>
    <xdr:sp macro="" textlink="">
      <xdr:nvSpPr>
        <xdr:cNvPr id="419" name="楕円 418"/>
        <xdr:cNvSpPr/>
      </xdr:nvSpPr>
      <xdr:spPr>
        <a:xfrm>
          <a:off x="9588500" y="129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71755</xdr:rowOff>
    </xdr:from>
    <xdr:ext cx="528955" cy="259080"/>
    <xdr:sp macro="" textlink="">
      <xdr:nvSpPr>
        <xdr:cNvPr id="420" name="テキスト ボックス 419"/>
        <xdr:cNvSpPr txBox="1"/>
      </xdr:nvSpPr>
      <xdr:spPr>
        <a:xfrm>
          <a:off x="9371965" y="127590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103505</xdr:rowOff>
    </xdr:from>
    <xdr:to xmlns:xdr="http://schemas.openxmlformats.org/drawingml/2006/spreadsheetDrawing">
      <xdr:col>46</xdr:col>
      <xdr:colOff>38100</xdr:colOff>
      <xdr:row>78</xdr:row>
      <xdr:rowOff>33655</xdr:rowOff>
    </xdr:to>
    <xdr:sp macro="" textlink="">
      <xdr:nvSpPr>
        <xdr:cNvPr id="421" name="楕円 420"/>
        <xdr:cNvSpPr/>
      </xdr:nvSpPr>
      <xdr:spPr>
        <a:xfrm>
          <a:off x="8699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24765</xdr:rowOff>
    </xdr:from>
    <xdr:ext cx="464185" cy="259080"/>
    <xdr:sp macro="" textlink="">
      <xdr:nvSpPr>
        <xdr:cNvPr id="422" name="テキスト ボックス 421"/>
        <xdr:cNvSpPr txBox="1"/>
      </xdr:nvSpPr>
      <xdr:spPr>
        <a:xfrm>
          <a:off x="8515350" y="133978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111760</xdr:rowOff>
    </xdr:from>
    <xdr:to xmlns:xdr="http://schemas.openxmlformats.org/drawingml/2006/spreadsheetDrawing">
      <xdr:col>41</xdr:col>
      <xdr:colOff>101600</xdr:colOff>
      <xdr:row>78</xdr:row>
      <xdr:rowOff>41910</xdr:rowOff>
    </xdr:to>
    <xdr:sp macro="" textlink="">
      <xdr:nvSpPr>
        <xdr:cNvPr id="423" name="楕円 422"/>
        <xdr:cNvSpPr/>
      </xdr:nvSpPr>
      <xdr:spPr>
        <a:xfrm>
          <a:off x="7810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33020</xdr:rowOff>
    </xdr:from>
    <xdr:ext cx="464185" cy="259080"/>
    <xdr:sp macro="" textlink="">
      <xdr:nvSpPr>
        <xdr:cNvPr id="424" name="テキスト ボックス 423"/>
        <xdr:cNvSpPr txBox="1"/>
      </xdr:nvSpPr>
      <xdr:spPr>
        <a:xfrm>
          <a:off x="7626350" y="134061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76200</xdr:rowOff>
    </xdr:from>
    <xdr:to xmlns:xdr="http://schemas.openxmlformats.org/drawingml/2006/spreadsheetDrawing">
      <xdr:col>36</xdr:col>
      <xdr:colOff>165100</xdr:colOff>
      <xdr:row>76</xdr:row>
      <xdr:rowOff>6350</xdr:rowOff>
    </xdr:to>
    <xdr:sp macro="" textlink="">
      <xdr:nvSpPr>
        <xdr:cNvPr id="425" name="楕円 424"/>
        <xdr:cNvSpPr/>
      </xdr:nvSpPr>
      <xdr:spPr>
        <a:xfrm>
          <a:off x="69215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22860</xdr:rowOff>
    </xdr:from>
    <xdr:ext cx="528955" cy="259080"/>
    <xdr:sp macro="" textlink="">
      <xdr:nvSpPr>
        <xdr:cNvPr id="426" name="テキスト ボックス 425"/>
        <xdr:cNvSpPr txBox="1"/>
      </xdr:nvSpPr>
      <xdr:spPr>
        <a:xfrm>
          <a:off x="6704965" y="12710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5" name="テキスト ボックス 434"/>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205" cy="253365"/>
    <xdr:sp macro="" textlink="">
      <xdr:nvSpPr>
        <xdr:cNvPr id="438" name="テキスト ボックス 437"/>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9915" cy="253365"/>
    <xdr:sp macro="" textlink="">
      <xdr:nvSpPr>
        <xdr:cNvPr id="440" name="テキスト ボックス 439"/>
        <xdr:cNvSpPr txBox="1"/>
      </xdr:nvSpPr>
      <xdr:spPr>
        <a:xfrm>
          <a:off x="6008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9915" cy="253365"/>
    <xdr:sp macro="" textlink="">
      <xdr:nvSpPr>
        <xdr:cNvPr id="442" name="テキスト ボックス 441"/>
        <xdr:cNvSpPr txBox="1"/>
      </xdr:nvSpPr>
      <xdr:spPr>
        <a:xfrm>
          <a:off x="6008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9915" cy="253365"/>
    <xdr:sp macro="" textlink="">
      <xdr:nvSpPr>
        <xdr:cNvPr id="444" name="テキスト ボックス 443"/>
        <xdr:cNvSpPr txBox="1"/>
      </xdr:nvSpPr>
      <xdr:spPr>
        <a:xfrm>
          <a:off x="6008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46" name="テキスト ボックス 445"/>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148590</xdr:rowOff>
    </xdr:from>
    <xdr:to xmlns:xdr="http://schemas.openxmlformats.org/drawingml/2006/spreadsheetDrawing">
      <xdr:col>54</xdr:col>
      <xdr:colOff>189865</xdr:colOff>
      <xdr:row>98</xdr:row>
      <xdr:rowOff>87630</xdr:rowOff>
    </xdr:to>
    <xdr:cxnSp macro="">
      <xdr:nvCxnSpPr>
        <xdr:cNvPr id="448" name="直線コネクタ 447"/>
        <xdr:cNvCxnSpPr/>
      </xdr:nvCxnSpPr>
      <xdr:spPr>
        <a:xfrm flipV="1">
          <a:off x="10475595" y="1575054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534670" cy="259080"/>
    <xdr:sp macro="" textlink="">
      <xdr:nvSpPr>
        <xdr:cNvPr id="449" name="普通建設事業費 （ うち更新整備　）最小値テキスト"/>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50" name="直線コネクタ 449"/>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95250</xdr:rowOff>
    </xdr:from>
    <xdr:ext cx="598805" cy="259080"/>
    <xdr:sp macro="" textlink="">
      <xdr:nvSpPr>
        <xdr:cNvPr id="451" name="普通建設事業費 （ うち更新整備　）最大値テキスト"/>
        <xdr:cNvSpPr txBox="1"/>
      </xdr:nvSpPr>
      <xdr:spPr>
        <a:xfrm>
          <a:off x="10528300"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148590</xdr:rowOff>
    </xdr:from>
    <xdr:to xmlns:xdr="http://schemas.openxmlformats.org/drawingml/2006/spreadsheetDrawing">
      <xdr:col>55</xdr:col>
      <xdr:colOff>88900</xdr:colOff>
      <xdr:row>91</xdr:row>
      <xdr:rowOff>148590</xdr:rowOff>
    </xdr:to>
    <xdr:cxnSp macro="">
      <xdr:nvCxnSpPr>
        <xdr:cNvPr id="452" name="直線コネクタ 451"/>
        <xdr:cNvCxnSpPr/>
      </xdr:nvCxnSpPr>
      <xdr:spPr>
        <a:xfrm>
          <a:off x="10388600" y="1575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6350</xdr:rowOff>
    </xdr:from>
    <xdr:to xmlns:xdr="http://schemas.openxmlformats.org/drawingml/2006/spreadsheetDrawing">
      <xdr:col>55</xdr:col>
      <xdr:colOff>0</xdr:colOff>
      <xdr:row>97</xdr:row>
      <xdr:rowOff>66675</xdr:rowOff>
    </xdr:to>
    <xdr:cxnSp macro="">
      <xdr:nvCxnSpPr>
        <xdr:cNvPr id="453" name="直線コネクタ 452"/>
        <xdr:cNvCxnSpPr/>
      </xdr:nvCxnSpPr>
      <xdr:spPr>
        <a:xfrm flipV="1">
          <a:off x="9639300" y="1663700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157480</xdr:rowOff>
    </xdr:from>
    <xdr:ext cx="534670" cy="253365"/>
    <xdr:sp macro="" textlink="">
      <xdr:nvSpPr>
        <xdr:cNvPr id="454" name="普通建設事業費 （ うち更新整備　）平均値テキスト"/>
        <xdr:cNvSpPr txBox="1"/>
      </xdr:nvSpPr>
      <xdr:spPr>
        <a:xfrm>
          <a:off x="10528300" y="166166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55" name="フローチャート: 判断 454"/>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48895</xdr:rowOff>
    </xdr:from>
    <xdr:to xmlns:xdr="http://schemas.openxmlformats.org/drawingml/2006/spreadsheetDrawing">
      <xdr:col>50</xdr:col>
      <xdr:colOff>114300</xdr:colOff>
      <xdr:row>97</xdr:row>
      <xdr:rowOff>66675</xdr:rowOff>
    </xdr:to>
    <xdr:cxnSp macro="">
      <xdr:nvCxnSpPr>
        <xdr:cNvPr id="456" name="直線コネクタ 455"/>
        <xdr:cNvCxnSpPr/>
      </xdr:nvCxnSpPr>
      <xdr:spPr>
        <a:xfrm>
          <a:off x="8750300" y="166795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57" name="フローチャート: 判断 456"/>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120650</xdr:rowOff>
    </xdr:from>
    <xdr:ext cx="528955" cy="253365"/>
    <xdr:sp macro="" textlink="">
      <xdr:nvSpPr>
        <xdr:cNvPr id="458" name="テキスト ボックス 457"/>
        <xdr:cNvSpPr txBox="1"/>
      </xdr:nvSpPr>
      <xdr:spPr>
        <a:xfrm>
          <a:off x="9371965" y="16751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48895</xdr:rowOff>
    </xdr:from>
    <xdr:to xmlns:xdr="http://schemas.openxmlformats.org/drawingml/2006/spreadsheetDrawing">
      <xdr:col>45</xdr:col>
      <xdr:colOff>177800</xdr:colOff>
      <xdr:row>97</xdr:row>
      <xdr:rowOff>63500</xdr:rowOff>
    </xdr:to>
    <xdr:cxnSp macro="">
      <xdr:nvCxnSpPr>
        <xdr:cNvPr id="459" name="直線コネクタ 458"/>
        <xdr:cNvCxnSpPr/>
      </xdr:nvCxnSpPr>
      <xdr:spPr>
        <a:xfrm flipV="1">
          <a:off x="7861300" y="166795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20320</xdr:rowOff>
    </xdr:from>
    <xdr:to xmlns:xdr="http://schemas.openxmlformats.org/drawingml/2006/spreadsheetDrawing">
      <xdr:col>46</xdr:col>
      <xdr:colOff>38100</xdr:colOff>
      <xdr:row>97</xdr:row>
      <xdr:rowOff>121920</xdr:rowOff>
    </xdr:to>
    <xdr:sp macro="" textlink="">
      <xdr:nvSpPr>
        <xdr:cNvPr id="460" name="フローチャート: 判断 459"/>
        <xdr:cNvSpPr/>
      </xdr:nvSpPr>
      <xdr:spPr>
        <a:xfrm>
          <a:off x="8699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113030</xdr:rowOff>
    </xdr:from>
    <xdr:ext cx="528955" cy="259080"/>
    <xdr:sp macro="" textlink="">
      <xdr:nvSpPr>
        <xdr:cNvPr id="461" name="テキスト ボックス 460"/>
        <xdr:cNvSpPr txBox="1"/>
      </xdr:nvSpPr>
      <xdr:spPr>
        <a:xfrm>
          <a:off x="8482965" y="167436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41910</xdr:rowOff>
    </xdr:from>
    <xdr:to xmlns:xdr="http://schemas.openxmlformats.org/drawingml/2006/spreadsheetDrawing">
      <xdr:col>41</xdr:col>
      <xdr:colOff>50800</xdr:colOff>
      <xdr:row>97</xdr:row>
      <xdr:rowOff>63500</xdr:rowOff>
    </xdr:to>
    <xdr:cxnSp macro="">
      <xdr:nvCxnSpPr>
        <xdr:cNvPr id="462" name="直線コネクタ 461"/>
        <xdr:cNvCxnSpPr/>
      </xdr:nvCxnSpPr>
      <xdr:spPr>
        <a:xfrm>
          <a:off x="6972300" y="166725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57150</xdr:rowOff>
    </xdr:from>
    <xdr:to xmlns:xdr="http://schemas.openxmlformats.org/drawingml/2006/spreadsheetDrawing">
      <xdr:col>41</xdr:col>
      <xdr:colOff>101600</xdr:colOff>
      <xdr:row>97</xdr:row>
      <xdr:rowOff>158750</xdr:rowOff>
    </xdr:to>
    <xdr:sp macro="" textlink="">
      <xdr:nvSpPr>
        <xdr:cNvPr id="463" name="フローチャート: 判断 462"/>
        <xdr:cNvSpPr/>
      </xdr:nvSpPr>
      <xdr:spPr>
        <a:xfrm>
          <a:off x="7810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149860</xdr:rowOff>
    </xdr:from>
    <xdr:ext cx="528955" cy="259080"/>
    <xdr:sp macro="" textlink="">
      <xdr:nvSpPr>
        <xdr:cNvPr id="464" name="テキスト ボックス 463"/>
        <xdr:cNvSpPr txBox="1"/>
      </xdr:nvSpPr>
      <xdr:spPr>
        <a:xfrm>
          <a:off x="7593965" y="16780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65" name="フローチャート: 判断 464"/>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28955" cy="253365"/>
    <xdr:sp macro="" textlink="">
      <xdr:nvSpPr>
        <xdr:cNvPr id="466" name="テキスト ボックス 465"/>
        <xdr:cNvSpPr txBox="1"/>
      </xdr:nvSpPr>
      <xdr:spPr>
        <a:xfrm>
          <a:off x="6704965" y="167754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127000</xdr:rowOff>
    </xdr:from>
    <xdr:to xmlns:xdr="http://schemas.openxmlformats.org/drawingml/2006/spreadsheetDrawing">
      <xdr:col>55</xdr:col>
      <xdr:colOff>50800</xdr:colOff>
      <xdr:row>97</xdr:row>
      <xdr:rowOff>57150</xdr:rowOff>
    </xdr:to>
    <xdr:sp macro="" textlink="">
      <xdr:nvSpPr>
        <xdr:cNvPr id="472" name="楕円 471"/>
        <xdr:cNvSpPr/>
      </xdr:nvSpPr>
      <xdr:spPr>
        <a:xfrm>
          <a:off x="10426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149860</xdr:rowOff>
    </xdr:from>
    <xdr:ext cx="534670" cy="259080"/>
    <xdr:sp macro="" textlink="">
      <xdr:nvSpPr>
        <xdr:cNvPr id="473" name="普通建設事業費 （ うち更新整備　）該当値テキスト"/>
        <xdr:cNvSpPr txBox="1"/>
      </xdr:nvSpPr>
      <xdr:spPr>
        <a:xfrm>
          <a:off x="10528300" y="1643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15875</xdr:rowOff>
    </xdr:from>
    <xdr:to xmlns:xdr="http://schemas.openxmlformats.org/drawingml/2006/spreadsheetDrawing">
      <xdr:col>50</xdr:col>
      <xdr:colOff>165100</xdr:colOff>
      <xdr:row>97</xdr:row>
      <xdr:rowOff>117475</xdr:rowOff>
    </xdr:to>
    <xdr:sp macro="" textlink="">
      <xdr:nvSpPr>
        <xdr:cNvPr id="474" name="楕円 473"/>
        <xdr:cNvSpPr/>
      </xdr:nvSpPr>
      <xdr:spPr>
        <a:xfrm>
          <a:off x="9588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133985</xdr:rowOff>
    </xdr:from>
    <xdr:ext cx="528955" cy="253365"/>
    <xdr:sp macro="" textlink="">
      <xdr:nvSpPr>
        <xdr:cNvPr id="475" name="テキスト ボックス 474"/>
        <xdr:cNvSpPr txBox="1"/>
      </xdr:nvSpPr>
      <xdr:spPr>
        <a:xfrm>
          <a:off x="9371965" y="16421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169545</xdr:rowOff>
    </xdr:from>
    <xdr:to xmlns:xdr="http://schemas.openxmlformats.org/drawingml/2006/spreadsheetDrawing">
      <xdr:col>46</xdr:col>
      <xdr:colOff>38100</xdr:colOff>
      <xdr:row>97</xdr:row>
      <xdr:rowOff>99695</xdr:rowOff>
    </xdr:to>
    <xdr:sp macro="" textlink="">
      <xdr:nvSpPr>
        <xdr:cNvPr id="476" name="楕円 475"/>
        <xdr:cNvSpPr/>
      </xdr:nvSpPr>
      <xdr:spPr>
        <a:xfrm>
          <a:off x="8699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116205</xdr:rowOff>
    </xdr:from>
    <xdr:ext cx="528955" cy="259080"/>
    <xdr:sp macro="" textlink="">
      <xdr:nvSpPr>
        <xdr:cNvPr id="477" name="テキスト ボックス 476"/>
        <xdr:cNvSpPr txBox="1"/>
      </xdr:nvSpPr>
      <xdr:spPr>
        <a:xfrm>
          <a:off x="8482965" y="16403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12065</xdr:rowOff>
    </xdr:from>
    <xdr:to xmlns:xdr="http://schemas.openxmlformats.org/drawingml/2006/spreadsheetDrawing">
      <xdr:col>41</xdr:col>
      <xdr:colOff>101600</xdr:colOff>
      <xdr:row>97</xdr:row>
      <xdr:rowOff>113665</xdr:rowOff>
    </xdr:to>
    <xdr:sp macro="" textlink="">
      <xdr:nvSpPr>
        <xdr:cNvPr id="478" name="楕円 477"/>
        <xdr:cNvSpPr/>
      </xdr:nvSpPr>
      <xdr:spPr>
        <a:xfrm>
          <a:off x="7810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130175</xdr:rowOff>
    </xdr:from>
    <xdr:ext cx="528955" cy="259080"/>
    <xdr:sp macro="" textlink="">
      <xdr:nvSpPr>
        <xdr:cNvPr id="479" name="テキスト ボックス 478"/>
        <xdr:cNvSpPr txBox="1"/>
      </xdr:nvSpPr>
      <xdr:spPr>
        <a:xfrm>
          <a:off x="7593965" y="164179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162560</xdr:rowOff>
    </xdr:from>
    <xdr:to xmlns:xdr="http://schemas.openxmlformats.org/drawingml/2006/spreadsheetDrawing">
      <xdr:col>36</xdr:col>
      <xdr:colOff>165100</xdr:colOff>
      <xdr:row>97</xdr:row>
      <xdr:rowOff>92710</xdr:rowOff>
    </xdr:to>
    <xdr:sp macro="" textlink="">
      <xdr:nvSpPr>
        <xdr:cNvPr id="480" name="楕円 479"/>
        <xdr:cNvSpPr/>
      </xdr:nvSpPr>
      <xdr:spPr>
        <a:xfrm>
          <a:off x="6921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109220</xdr:rowOff>
    </xdr:from>
    <xdr:ext cx="528955" cy="253365"/>
    <xdr:sp macro="" textlink="">
      <xdr:nvSpPr>
        <xdr:cNvPr id="481" name="テキスト ボックス 480"/>
        <xdr:cNvSpPr txBox="1"/>
      </xdr:nvSpPr>
      <xdr:spPr>
        <a:xfrm>
          <a:off x="6704965" y="163969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0" name="テキスト ボックス 489"/>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2" name="直線コネクタ 49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3205" cy="253365"/>
    <xdr:sp macro="" textlink="">
      <xdr:nvSpPr>
        <xdr:cNvPr id="493" name="テキスト ボックス 492"/>
        <xdr:cNvSpPr txBox="1"/>
      </xdr:nvSpPr>
      <xdr:spPr>
        <a:xfrm>
          <a:off x="12197080" y="6398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9915" cy="253365"/>
    <xdr:sp macro="" textlink="">
      <xdr:nvSpPr>
        <xdr:cNvPr id="495" name="テキスト ボックス 494"/>
        <xdr:cNvSpPr txBox="1"/>
      </xdr:nvSpPr>
      <xdr:spPr>
        <a:xfrm>
          <a:off x="11850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496" name="直線コネクタ 49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89915" cy="253365"/>
    <xdr:sp macro="" textlink="">
      <xdr:nvSpPr>
        <xdr:cNvPr id="497" name="テキスト ボックス 496"/>
        <xdr:cNvSpPr txBox="1"/>
      </xdr:nvSpPr>
      <xdr:spPr>
        <a:xfrm>
          <a:off x="11850370" y="5255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499" name="テキスト ボックス 498"/>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38</xdr:row>
      <xdr:rowOff>25400</xdr:rowOff>
    </xdr:to>
    <xdr:cxnSp macro="">
      <xdr:nvCxnSpPr>
        <xdr:cNvPr id="501" name="直線コネクタ 500"/>
        <xdr:cNvCxnSpPr/>
      </xdr:nvCxnSpPr>
      <xdr:spPr>
        <a:xfrm flipV="1">
          <a:off x="16317595"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249555" cy="253365"/>
    <xdr:sp macro="" textlink="">
      <xdr:nvSpPr>
        <xdr:cNvPr id="502" name="災害復旧事業費最小値テキスト"/>
        <xdr:cNvSpPr txBox="1"/>
      </xdr:nvSpPr>
      <xdr:spPr>
        <a:xfrm>
          <a:off x="16370300" y="6544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3" name="直線コネクタ 502"/>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9525</xdr:rowOff>
    </xdr:from>
    <xdr:ext cx="598805" cy="253365"/>
    <xdr:sp macro="" textlink="">
      <xdr:nvSpPr>
        <xdr:cNvPr id="504" name="災害復旧事業費最大値テキスト"/>
        <xdr:cNvSpPr txBox="1"/>
      </xdr:nvSpPr>
      <xdr:spPr>
        <a:xfrm>
          <a:off x="16370300" y="51530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05" name="直線コネクタ 504"/>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145415</xdr:rowOff>
    </xdr:from>
    <xdr:to xmlns:xdr="http://schemas.openxmlformats.org/drawingml/2006/spreadsheetDrawing">
      <xdr:col>85</xdr:col>
      <xdr:colOff>127000</xdr:colOff>
      <xdr:row>37</xdr:row>
      <xdr:rowOff>168910</xdr:rowOff>
    </xdr:to>
    <xdr:cxnSp macro="">
      <xdr:nvCxnSpPr>
        <xdr:cNvPr id="506" name="直線コネクタ 505"/>
        <xdr:cNvCxnSpPr/>
      </xdr:nvCxnSpPr>
      <xdr:spPr>
        <a:xfrm>
          <a:off x="15481300" y="648906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111125</xdr:rowOff>
    </xdr:from>
    <xdr:ext cx="534670" cy="253365"/>
    <xdr:sp macro="" textlink="">
      <xdr:nvSpPr>
        <xdr:cNvPr id="507" name="災害復旧事業費平均値テキスト"/>
        <xdr:cNvSpPr txBox="1"/>
      </xdr:nvSpPr>
      <xdr:spPr>
        <a:xfrm>
          <a:off x="16370300" y="62833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88265</xdr:rowOff>
    </xdr:from>
    <xdr:to xmlns:xdr="http://schemas.openxmlformats.org/drawingml/2006/spreadsheetDrawing">
      <xdr:col>85</xdr:col>
      <xdr:colOff>177800</xdr:colOff>
      <xdr:row>38</xdr:row>
      <xdr:rowOff>18415</xdr:rowOff>
    </xdr:to>
    <xdr:sp macro="" textlink="">
      <xdr:nvSpPr>
        <xdr:cNvPr id="508" name="フローチャート: 判断 507"/>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37465</xdr:rowOff>
    </xdr:from>
    <xdr:to xmlns:xdr="http://schemas.openxmlformats.org/drawingml/2006/spreadsheetDrawing">
      <xdr:col>81</xdr:col>
      <xdr:colOff>50800</xdr:colOff>
      <xdr:row>37</xdr:row>
      <xdr:rowOff>145415</xdr:rowOff>
    </xdr:to>
    <xdr:cxnSp macro="">
      <xdr:nvCxnSpPr>
        <xdr:cNvPr id="509" name="直線コネクタ 508"/>
        <xdr:cNvCxnSpPr/>
      </xdr:nvCxnSpPr>
      <xdr:spPr>
        <a:xfrm>
          <a:off x="14592300" y="638111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93345</xdr:rowOff>
    </xdr:from>
    <xdr:to xmlns:xdr="http://schemas.openxmlformats.org/drawingml/2006/spreadsheetDrawing">
      <xdr:col>81</xdr:col>
      <xdr:colOff>101600</xdr:colOff>
      <xdr:row>38</xdr:row>
      <xdr:rowOff>23495</xdr:rowOff>
    </xdr:to>
    <xdr:sp macro="" textlink="">
      <xdr:nvSpPr>
        <xdr:cNvPr id="510" name="フローチャート: 判断 509"/>
        <xdr:cNvSpPr/>
      </xdr:nvSpPr>
      <xdr:spPr>
        <a:xfrm>
          <a:off x="1543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40640</xdr:rowOff>
    </xdr:from>
    <xdr:ext cx="464185" cy="253365"/>
    <xdr:sp macro="" textlink="">
      <xdr:nvSpPr>
        <xdr:cNvPr id="511" name="テキスト ボックス 510"/>
        <xdr:cNvSpPr txBox="1"/>
      </xdr:nvSpPr>
      <xdr:spPr>
        <a:xfrm>
          <a:off x="15246350" y="62128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37465</xdr:rowOff>
    </xdr:from>
    <xdr:to xmlns:xdr="http://schemas.openxmlformats.org/drawingml/2006/spreadsheetDrawing">
      <xdr:col>76</xdr:col>
      <xdr:colOff>114300</xdr:colOff>
      <xdr:row>37</xdr:row>
      <xdr:rowOff>67310</xdr:rowOff>
    </xdr:to>
    <xdr:cxnSp macro="">
      <xdr:nvCxnSpPr>
        <xdr:cNvPr id="512" name="直線コネクタ 511"/>
        <xdr:cNvCxnSpPr/>
      </xdr:nvCxnSpPr>
      <xdr:spPr>
        <a:xfrm flipV="1">
          <a:off x="13703300" y="63811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88265</xdr:rowOff>
    </xdr:from>
    <xdr:to xmlns:xdr="http://schemas.openxmlformats.org/drawingml/2006/spreadsheetDrawing">
      <xdr:col>76</xdr:col>
      <xdr:colOff>165100</xdr:colOff>
      <xdr:row>38</xdr:row>
      <xdr:rowOff>18415</xdr:rowOff>
    </xdr:to>
    <xdr:sp macro="" textlink="">
      <xdr:nvSpPr>
        <xdr:cNvPr id="513" name="フローチャート: 判断 51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9525</xdr:rowOff>
    </xdr:from>
    <xdr:ext cx="528955" cy="253365"/>
    <xdr:sp macro="" textlink="">
      <xdr:nvSpPr>
        <xdr:cNvPr id="514" name="テキスト ボックス 513"/>
        <xdr:cNvSpPr txBox="1"/>
      </xdr:nvSpPr>
      <xdr:spPr>
        <a:xfrm>
          <a:off x="14324965" y="65246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67310</xdr:rowOff>
    </xdr:from>
    <xdr:to xmlns:xdr="http://schemas.openxmlformats.org/drawingml/2006/spreadsheetDrawing">
      <xdr:col>71</xdr:col>
      <xdr:colOff>177800</xdr:colOff>
      <xdr:row>38</xdr:row>
      <xdr:rowOff>10795</xdr:rowOff>
    </xdr:to>
    <xdr:cxnSp macro="">
      <xdr:nvCxnSpPr>
        <xdr:cNvPr id="515" name="直線コネクタ 514"/>
        <xdr:cNvCxnSpPr/>
      </xdr:nvCxnSpPr>
      <xdr:spPr>
        <a:xfrm flipV="1">
          <a:off x="12814300" y="641096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93980</xdr:rowOff>
    </xdr:from>
    <xdr:to xmlns:xdr="http://schemas.openxmlformats.org/drawingml/2006/spreadsheetDrawing">
      <xdr:col>72</xdr:col>
      <xdr:colOff>38100</xdr:colOff>
      <xdr:row>38</xdr:row>
      <xdr:rowOff>24130</xdr:rowOff>
    </xdr:to>
    <xdr:sp macro="" textlink="">
      <xdr:nvSpPr>
        <xdr:cNvPr id="516" name="フローチャート: 判断 515"/>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15240</xdr:rowOff>
    </xdr:from>
    <xdr:ext cx="464185" cy="259080"/>
    <xdr:sp macro="" textlink="">
      <xdr:nvSpPr>
        <xdr:cNvPr id="517" name="テキスト ボックス 516"/>
        <xdr:cNvSpPr txBox="1"/>
      </xdr:nvSpPr>
      <xdr:spPr>
        <a:xfrm>
          <a:off x="13468350" y="65303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115570</xdr:rowOff>
    </xdr:from>
    <xdr:to xmlns:xdr="http://schemas.openxmlformats.org/drawingml/2006/spreadsheetDrawing">
      <xdr:col>67</xdr:col>
      <xdr:colOff>101600</xdr:colOff>
      <xdr:row>38</xdr:row>
      <xdr:rowOff>45720</xdr:rowOff>
    </xdr:to>
    <xdr:sp macro="" textlink="">
      <xdr:nvSpPr>
        <xdr:cNvPr id="518" name="フローチャート: 判断 517"/>
        <xdr:cNvSpPr/>
      </xdr:nvSpPr>
      <xdr:spPr>
        <a:xfrm>
          <a:off x="12763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62230</xdr:rowOff>
    </xdr:from>
    <xdr:ext cx="464185" cy="259080"/>
    <xdr:sp macro="" textlink="">
      <xdr:nvSpPr>
        <xdr:cNvPr id="519" name="テキスト ボックス 518"/>
        <xdr:cNvSpPr txBox="1"/>
      </xdr:nvSpPr>
      <xdr:spPr>
        <a:xfrm>
          <a:off x="12579350" y="62344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118110</xdr:rowOff>
    </xdr:from>
    <xdr:to xmlns:xdr="http://schemas.openxmlformats.org/drawingml/2006/spreadsheetDrawing">
      <xdr:col>85</xdr:col>
      <xdr:colOff>177800</xdr:colOff>
      <xdr:row>38</xdr:row>
      <xdr:rowOff>48260</xdr:rowOff>
    </xdr:to>
    <xdr:sp macro="" textlink="">
      <xdr:nvSpPr>
        <xdr:cNvPr id="525" name="楕円 524"/>
        <xdr:cNvSpPr/>
      </xdr:nvSpPr>
      <xdr:spPr>
        <a:xfrm>
          <a:off x="162687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66675</xdr:rowOff>
    </xdr:from>
    <xdr:ext cx="469900" cy="253365"/>
    <xdr:sp macro="" textlink="">
      <xdr:nvSpPr>
        <xdr:cNvPr id="526" name="災害復旧事業費該当値テキスト"/>
        <xdr:cNvSpPr txBox="1"/>
      </xdr:nvSpPr>
      <xdr:spPr>
        <a:xfrm>
          <a:off x="16370300" y="64103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94615</xdr:rowOff>
    </xdr:from>
    <xdr:to xmlns:xdr="http://schemas.openxmlformats.org/drawingml/2006/spreadsheetDrawing">
      <xdr:col>81</xdr:col>
      <xdr:colOff>101600</xdr:colOff>
      <xdr:row>38</xdr:row>
      <xdr:rowOff>24765</xdr:rowOff>
    </xdr:to>
    <xdr:sp macro="" textlink="">
      <xdr:nvSpPr>
        <xdr:cNvPr id="527" name="楕円 526"/>
        <xdr:cNvSpPr/>
      </xdr:nvSpPr>
      <xdr:spPr>
        <a:xfrm>
          <a:off x="15430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15875</xdr:rowOff>
    </xdr:from>
    <xdr:ext cx="464185" cy="259080"/>
    <xdr:sp macro="" textlink="">
      <xdr:nvSpPr>
        <xdr:cNvPr id="528" name="テキスト ボックス 527"/>
        <xdr:cNvSpPr txBox="1"/>
      </xdr:nvSpPr>
      <xdr:spPr>
        <a:xfrm>
          <a:off x="15246350" y="65309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158115</xdr:rowOff>
    </xdr:from>
    <xdr:to xmlns:xdr="http://schemas.openxmlformats.org/drawingml/2006/spreadsheetDrawing">
      <xdr:col>76</xdr:col>
      <xdr:colOff>165100</xdr:colOff>
      <xdr:row>37</xdr:row>
      <xdr:rowOff>88265</xdr:rowOff>
    </xdr:to>
    <xdr:sp macro="" textlink="">
      <xdr:nvSpPr>
        <xdr:cNvPr id="529" name="楕円 528"/>
        <xdr:cNvSpPr/>
      </xdr:nvSpPr>
      <xdr:spPr>
        <a:xfrm>
          <a:off x="14541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104775</xdr:rowOff>
    </xdr:from>
    <xdr:ext cx="528955" cy="259080"/>
    <xdr:sp macro="" textlink="">
      <xdr:nvSpPr>
        <xdr:cNvPr id="530" name="テキスト ボックス 529"/>
        <xdr:cNvSpPr txBox="1"/>
      </xdr:nvSpPr>
      <xdr:spPr>
        <a:xfrm>
          <a:off x="14324965" y="6105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16510</xdr:rowOff>
    </xdr:from>
    <xdr:to xmlns:xdr="http://schemas.openxmlformats.org/drawingml/2006/spreadsheetDrawing">
      <xdr:col>72</xdr:col>
      <xdr:colOff>38100</xdr:colOff>
      <xdr:row>37</xdr:row>
      <xdr:rowOff>118110</xdr:rowOff>
    </xdr:to>
    <xdr:sp macro="" textlink="">
      <xdr:nvSpPr>
        <xdr:cNvPr id="531" name="楕円 530"/>
        <xdr:cNvSpPr/>
      </xdr:nvSpPr>
      <xdr:spPr>
        <a:xfrm>
          <a:off x="13652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134620</xdr:rowOff>
    </xdr:from>
    <xdr:ext cx="528955" cy="253365"/>
    <xdr:sp macro="" textlink="">
      <xdr:nvSpPr>
        <xdr:cNvPr id="532" name="テキスト ボックス 531"/>
        <xdr:cNvSpPr txBox="1"/>
      </xdr:nvSpPr>
      <xdr:spPr>
        <a:xfrm>
          <a:off x="13435965" y="61353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132080</xdr:rowOff>
    </xdr:from>
    <xdr:to xmlns:xdr="http://schemas.openxmlformats.org/drawingml/2006/spreadsheetDrawing">
      <xdr:col>67</xdr:col>
      <xdr:colOff>101600</xdr:colOff>
      <xdr:row>38</xdr:row>
      <xdr:rowOff>61595</xdr:rowOff>
    </xdr:to>
    <xdr:sp macro="" textlink="">
      <xdr:nvSpPr>
        <xdr:cNvPr id="533" name="楕円 532"/>
        <xdr:cNvSpPr/>
      </xdr:nvSpPr>
      <xdr:spPr>
        <a:xfrm>
          <a:off x="12763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52705</xdr:rowOff>
    </xdr:from>
    <xdr:ext cx="464185" cy="253365"/>
    <xdr:sp macro="" textlink="">
      <xdr:nvSpPr>
        <xdr:cNvPr id="534" name="テキスト ボックス 533"/>
        <xdr:cNvSpPr txBox="1"/>
      </xdr:nvSpPr>
      <xdr:spPr>
        <a:xfrm>
          <a:off x="12579350" y="65678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43" name="テキスト ボックス 542"/>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5" name="直線コネクタ 54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3205" cy="259080"/>
    <xdr:sp macro="" textlink="">
      <xdr:nvSpPr>
        <xdr:cNvPr id="546" name="テキスト ボックス 545"/>
        <xdr:cNvSpPr txBox="1"/>
      </xdr:nvSpPr>
      <xdr:spPr>
        <a:xfrm>
          <a:off x="12197080" y="963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47" name="直線コネクタ 54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3205" cy="259080"/>
    <xdr:sp macro="" textlink="">
      <xdr:nvSpPr>
        <xdr:cNvPr id="548" name="テキスト ボックス 547"/>
        <xdr:cNvSpPr txBox="1"/>
      </xdr:nvSpPr>
      <xdr:spPr>
        <a:xfrm>
          <a:off x="12197080" y="8874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9" name="直線コネクタ 54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205" cy="253365"/>
    <xdr:sp macro="" textlink="">
      <xdr:nvSpPr>
        <xdr:cNvPr id="550" name="テキスト ボックス 549"/>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2" name="直線コネクタ 551"/>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3"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4" name="直線コネクタ 553"/>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55"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6" name="直線コネクタ 555"/>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57" name="直線コネクタ 556"/>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58"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0" name="直線コネクタ 559"/>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3840" cy="259080"/>
    <xdr:sp macro="" textlink="">
      <xdr:nvSpPr>
        <xdr:cNvPr id="562" name="テキスト ボックス 561"/>
        <xdr:cNvSpPr txBox="1"/>
      </xdr:nvSpPr>
      <xdr:spPr>
        <a:xfrm>
          <a:off x="15356840" y="9820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3" name="直線コネクタ 562"/>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3840" cy="259080"/>
    <xdr:sp macro="" textlink="">
      <xdr:nvSpPr>
        <xdr:cNvPr id="565" name="テキスト ボックス 564"/>
        <xdr:cNvSpPr txBox="1"/>
      </xdr:nvSpPr>
      <xdr:spPr>
        <a:xfrm>
          <a:off x="14467840" y="9820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66" name="直線コネクタ 565"/>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3840" cy="253365"/>
    <xdr:sp macro="" textlink="">
      <xdr:nvSpPr>
        <xdr:cNvPr id="568" name="テキスト ボックス 567"/>
        <xdr:cNvSpPr txBox="1"/>
      </xdr:nvSpPr>
      <xdr:spPr>
        <a:xfrm>
          <a:off x="13578840" y="8741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3840" cy="253365"/>
    <xdr:sp macro="" textlink="">
      <xdr:nvSpPr>
        <xdr:cNvPr id="570" name="テキスト ボックス 569"/>
        <xdr:cNvSpPr txBox="1"/>
      </xdr:nvSpPr>
      <xdr:spPr>
        <a:xfrm>
          <a:off x="12689840" y="8741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1" name="テキスト ボックス 57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2" name="テキスト ボックス 57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3" name="テキスト ボックス 57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4" name="テキスト ボックス 57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5" name="テキスト ボックス 57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77"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3840" cy="259080"/>
    <xdr:sp macro="" textlink="">
      <xdr:nvSpPr>
        <xdr:cNvPr id="579" name="テキスト ボックス 578"/>
        <xdr:cNvSpPr txBox="1"/>
      </xdr:nvSpPr>
      <xdr:spPr>
        <a:xfrm>
          <a:off x="15356840" y="9503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73660</xdr:rowOff>
    </xdr:from>
    <xdr:ext cx="243840" cy="259080"/>
    <xdr:sp macro="" textlink="">
      <xdr:nvSpPr>
        <xdr:cNvPr id="581" name="テキスト ボックス 580"/>
        <xdr:cNvSpPr txBox="1"/>
      </xdr:nvSpPr>
      <xdr:spPr>
        <a:xfrm>
          <a:off x="14467840" y="9503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3840" cy="259080"/>
    <xdr:sp macro="" textlink="">
      <xdr:nvSpPr>
        <xdr:cNvPr id="583" name="テキスト ボックス 582"/>
        <xdr:cNvSpPr txBox="1"/>
      </xdr:nvSpPr>
      <xdr:spPr>
        <a:xfrm>
          <a:off x="13578840" y="9820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3840" cy="259080"/>
    <xdr:sp macro="" textlink="">
      <xdr:nvSpPr>
        <xdr:cNvPr id="585" name="テキスト ボックス 584"/>
        <xdr:cNvSpPr txBox="1"/>
      </xdr:nvSpPr>
      <xdr:spPr>
        <a:xfrm>
          <a:off x="12689840" y="9820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594" name="テキスト ボックス 593"/>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5" name="直線コネクタ 59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6" name="直線コネクタ 59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205" cy="259080"/>
    <xdr:sp macro="" textlink="">
      <xdr:nvSpPr>
        <xdr:cNvPr id="597" name="テキスト ボックス 596"/>
        <xdr:cNvSpPr txBox="1"/>
      </xdr:nvSpPr>
      <xdr:spPr>
        <a:xfrm>
          <a:off x="12197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598" name="直線コネクタ 59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89915" cy="253365"/>
    <xdr:sp macro="" textlink="">
      <xdr:nvSpPr>
        <xdr:cNvPr id="599" name="テキスト ボックス 598"/>
        <xdr:cNvSpPr txBox="1"/>
      </xdr:nvSpPr>
      <xdr:spPr>
        <a:xfrm>
          <a:off x="11850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0" name="直線コネクタ 59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89915" cy="259080"/>
    <xdr:sp macro="" textlink="">
      <xdr:nvSpPr>
        <xdr:cNvPr id="601" name="テキスト ボックス 600"/>
        <xdr:cNvSpPr txBox="1"/>
      </xdr:nvSpPr>
      <xdr:spPr>
        <a:xfrm>
          <a:off x="11850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2" name="直線コネクタ 60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9915" cy="253365"/>
    <xdr:sp macro="" textlink="">
      <xdr:nvSpPr>
        <xdr:cNvPr id="603" name="テキスト ボックス 602"/>
        <xdr:cNvSpPr txBox="1"/>
      </xdr:nvSpPr>
      <xdr:spPr>
        <a:xfrm>
          <a:off x="11850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4" name="直線コネクタ 60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9915" cy="258445"/>
    <xdr:sp macro="" textlink="">
      <xdr:nvSpPr>
        <xdr:cNvPr id="605" name="テキスト ボックス 604"/>
        <xdr:cNvSpPr txBox="1"/>
      </xdr:nvSpPr>
      <xdr:spPr>
        <a:xfrm>
          <a:off x="11850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6" name="直線コネクタ 60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9915" cy="259080"/>
    <xdr:sp macro="" textlink="">
      <xdr:nvSpPr>
        <xdr:cNvPr id="607" name="テキスト ボックス 606"/>
        <xdr:cNvSpPr txBox="1"/>
      </xdr:nvSpPr>
      <xdr:spPr>
        <a:xfrm>
          <a:off x="11850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09" name="テキスト ボックス 608"/>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24130</xdr:rowOff>
    </xdr:from>
    <xdr:to xmlns:xdr="http://schemas.openxmlformats.org/drawingml/2006/spreadsheetDrawing">
      <xdr:col>85</xdr:col>
      <xdr:colOff>126365</xdr:colOff>
      <xdr:row>79</xdr:row>
      <xdr:rowOff>2540</xdr:rowOff>
    </xdr:to>
    <xdr:cxnSp macro="">
      <xdr:nvCxnSpPr>
        <xdr:cNvPr id="611" name="直線コネクタ 610"/>
        <xdr:cNvCxnSpPr/>
      </xdr:nvCxnSpPr>
      <xdr:spPr>
        <a:xfrm flipV="1">
          <a:off x="16317595"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6350</xdr:rowOff>
    </xdr:from>
    <xdr:ext cx="534670" cy="253365"/>
    <xdr:sp macro="" textlink="">
      <xdr:nvSpPr>
        <xdr:cNvPr id="612" name="公債費最小値テキスト"/>
        <xdr:cNvSpPr txBox="1"/>
      </xdr:nvSpPr>
      <xdr:spPr>
        <a:xfrm>
          <a:off x="16370300" y="135509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2540</xdr:rowOff>
    </xdr:from>
    <xdr:to xmlns:xdr="http://schemas.openxmlformats.org/drawingml/2006/spreadsheetDrawing">
      <xdr:col>86</xdr:col>
      <xdr:colOff>25400</xdr:colOff>
      <xdr:row>79</xdr:row>
      <xdr:rowOff>2540</xdr:rowOff>
    </xdr:to>
    <xdr:cxnSp macro="">
      <xdr:nvCxnSpPr>
        <xdr:cNvPr id="613" name="直線コネクタ 612"/>
        <xdr:cNvCxnSpPr/>
      </xdr:nvCxnSpPr>
      <xdr:spPr>
        <a:xfrm>
          <a:off x="16230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142240</xdr:rowOff>
    </xdr:from>
    <xdr:ext cx="598805" cy="259080"/>
    <xdr:sp macro="" textlink="">
      <xdr:nvSpPr>
        <xdr:cNvPr id="614" name="公債費最大値テキスト"/>
        <xdr:cNvSpPr txBox="1"/>
      </xdr:nvSpPr>
      <xdr:spPr>
        <a:xfrm>
          <a:off x="16370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24130</xdr:rowOff>
    </xdr:from>
    <xdr:to xmlns:xdr="http://schemas.openxmlformats.org/drawingml/2006/spreadsheetDrawing">
      <xdr:col>86</xdr:col>
      <xdr:colOff>25400</xdr:colOff>
      <xdr:row>70</xdr:row>
      <xdr:rowOff>24130</xdr:rowOff>
    </xdr:to>
    <xdr:cxnSp macro="">
      <xdr:nvCxnSpPr>
        <xdr:cNvPr id="615" name="直線コネクタ 614"/>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48260</xdr:rowOff>
    </xdr:from>
    <xdr:to xmlns:xdr="http://schemas.openxmlformats.org/drawingml/2006/spreadsheetDrawing">
      <xdr:col>85</xdr:col>
      <xdr:colOff>127000</xdr:colOff>
      <xdr:row>77</xdr:row>
      <xdr:rowOff>63500</xdr:rowOff>
    </xdr:to>
    <xdr:cxnSp macro="">
      <xdr:nvCxnSpPr>
        <xdr:cNvPr id="616" name="直線コネクタ 615"/>
        <xdr:cNvCxnSpPr/>
      </xdr:nvCxnSpPr>
      <xdr:spPr>
        <a:xfrm>
          <a:off x="15481300" y="132499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124460</xdr:rowOff>
    </xdr:from>
    <xdr:ext cx="534670" cy="259080"/>
    <xdr:sp macro="" textlink="">
      <xdr:nvSpPr>
        <xdr:cNvPr id="617" name="公債費平均値テキスト"/>
        <xdr:cNvSpPr txBox="1"/>
      </xdr:nvSpPr>
      <xdr:spPr>
        <a:xfrm>
          <a:off x="1637030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18" name="フローチャート: 判断 617"/>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48260</xdr:rowOff>
    </xdr:from>
    <xdr:to xmlns:xdr="http://schemas.openxmlformats.org/drawingml/2006/spreadsheetDrawing">
      <xdr:col>81</xdr:col>
      <xdr:colOff>50800</xdr:colOff>
      <xdr:row>77</xdr:row>
      <xdr:rowOff>151765</xdr:rowOff>
    </xdr:to>
    <xdr:cxnSp macro="">
      <xdr:nvCxnSpPr>
        <xdr:cNvPr id="619" name="直線コネクタ 618"/>
        <xdr:cNvCxnSpPr/>
      </xdr:nvCxnSpPr>
      <xdr:spPr>
        <a:xfrm flipV="1">
          <a:off x="14592300" y="1324991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160655</xdr:rowOff>
    </xdr:from>
    <xdr:to xmlns:xdr="http://schemas.openxmlformats.org/drawingml/2006/spreadsheetDrawing">
      <xdr:col>81</xdr:col>
      <xdr:colOff>101600</xdr:colOff>
      <xdr:row>78</xdr:row>
      <xdr:rowOff>90805</xdr:rowOff>
    </xdr:to>
    <xdr:sp macro="" textlink="">
      <xdr:nvSpPr>
        <xdr:cNvPr id="620" name="フローチャート: 判断 619"/>
        <xdr:cNvSpPr/>
      </xdr:nvSpPr>
      <xdr:spPr>
        <a:xfrm>
          <a:off x="1543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81915</xdr:rowOff>
    </xdr:from>
    <xdr:ext cx="528955" cy="259080"/>
    <xdr:sp macro="" textlink="">
      <xdr:nvSpPr>
        <xdr:cNvPr id="621" name="テキスト ボックス 620"/>
        <xdr:cNvSpPr txBox="1"/>
      </xdr:nvSpPr>
      <xdr:spPr>
        <a:xfrm>
          <a:off x="15213965" y="134550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151765</xdr:rowOff>
    </xdr:from>
    <xdr:to xmlns:xdr="http://schemas.openxmlformats.org/drawingml/2006/spreadsheetDrawing">
      <xdr:col>76</xdr:col>
      <xdr:colOff>114300</xdr:colOff>
      <xdr:row>77</xdr:row>
      <xdr:rowOff>151765</xdr:rowOff>
    </xdr:to>
    <xdr:cxnSp macro="">
      <xdr:nvCxnSpPr>
        <xdr:cNvPr id="622" name="直線コネクタ 621"/>
        <xdr:cNvCxnSpPr/>
      </xdr:nvCxnSpPr>
      <xdr:spPr>
        <a:xfrm flipV="1">
          <a:off x="13703300" y="13353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95250</xdr:rowOff>
    </xdr:to>
    <xdr:sp macro="" textlink="">
      <xdr:nvSpPr>
        <xdr:cNvPr id="623" name="フローチャート: 判断 622"/>
        <xdr:cNvSpPr/>
      </xdr:nvSpPr>
      <xdr:spPr>
        <a:xfrm>
          <a:off x="1454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86360</xdr:rowOff>
    </xdr:from>
    <xdr:ext cx="528955" cy="253365"/>
    <xdr:sp macro="" textlink="">
      <xdr:nvSpPr>
        <xdr:cNvPr id="624" name="テキスト ボックス 623"/>
        <xdr:cNvSpPr txBox="1"/>
      </xdr:nvSpPr>
      <xdr:spPr>
        <a:xfrm>
          <a:off x="14324965" y="13459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151765</xdr:rowOff>
    </xdr:from>
    <xdr:to xmlns:xdr="http://schemas.openxmlformats.org/drawingml/2006/spreadsheetDrawing">
      <xdr:col>71</xdr:col>
      <xdr:colOff>177800</xdr:colOff>
      <xdr:row>77</xdr:row>
      <xdr:rowOff>156210</xdr:rowOff>
    </xdr:to>
    <xdr:cxnSp macro="">
      <xdr:nvCxnSpPr>
        <xdr:cNvPr id="625" name="直線コネクタ 624"/>
        <xdr:cNvCxnSpPr/>
      </xdr:nvCxnSpPr>
      <xdr:spPr>
        <a:xfrm flipV="1">
          <a:off x="12814300" y="13353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163195</xdr:rowOff>
    </xdr:from>
    <xdr:to xmlns:xdr="http://schemas.openxmlformats.org/drawingml/2006/spreadsheetDrawing">
      <xdr:col>72</xdr:col>
      <xdr:colOff>38100</xdr:colOff>
      <xdr:row>78</xdr:row>
      <xdr:rowOff>93345</xdr:rowOff>
    </xdr:to>
    <xdr:sp macro="" textlink="">
      <xdr:nvSpPr>
        <xdr:cNvPr id="626" name="フローチャート: 判断 625"/>
        <xdr:cNvSpPr/>
      </xdr:nvSpPr>
      <xdr:spPr>
        <a:xfrm>
          <a:off x="13652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84455</xdr:rowOff>
    </xdr:from>
    <xdr:ext cx="528955" cy="259080"/>
    <xdr:sp macro="" textlink="">
      <xdr:nvSpPr>
        <xdr:cNvPr id="627" name="テキスト ボックス 626"/>
        <xdr:cNvSpPr txBox="1"/>
      </xdr:nvSpPr>
      <xdr:spPr>
        <a:xfrm>
          <a:off x="13435965" y="13457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161925</xdr:rowOff>
    </xdr:from>
    <xdr:to xmlns:xdr="http://schemas.openxmlformats.org/drawingml/2006/spreadsheetDrawing">
      <xdr:col>67</xdr:col>
      <xdr:colOff>101600</xdr:colOff>
      <xdr:row>78</xdr:row>
      <xdr:rowOff>92075</xdr:rowOff>
    </xdr:to>
    <xdr:sp macro="" textlink="">
      <xdr:nvSpPr>
        <xdr:cNvPr id="628" name="フローチャート: 判断 627"/>
        <xdr:cNvSpPr/>
      </xdr:nvSpPr>
      <xdr:spPr>
        <a:xfrm>
          <a:off x="12763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83185</xdr:rowOff>
    </xdr:from>
    <xdr:ext cx="528955" cy="259080"/>
    <xdr:sp macro="" textlink="">
      <xdr:nvSpPr>
        <xdr:cNvPr id="629" name="テキスト ボックス 628"/>
        <xdr:cNvSpPr txBox="1"/>
      </xdr:nvSpPr>
      <xdr:spPr>
        <a:xfrm>
          <a:off x="12546965" y="13456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12065</xdr:rowOff>
    </xdr:from>
    <xdr:to xmlns:xdr="http://schemas.openxmlformats.org/drawingml/2006/spreadsheetDrawing">
      <xdr:col>85</xdr:col>
      <xdr:colOff>177800</xdr:colOff>
      <xdr:row>77</xdr:row>
      <xdr:rowOff>113665</xdr:rowOff>
    </xdr:to>
    <xdr:sp macro="" textlink="">
      <xdr:nvSpPr>
        <xdr:cNvPr id="635" name="楕円 634"/>
        <xdr:cNvSpPr/>
      </xdr:nvSpPr>
      <xdr:spPr>
        <a:xfrm>
          <a:off x="162687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34925</xdr:rowOff>
    </xdr:from>
    <xdr:ext cx="598805" cy="259080"/>
    <xdr:sp macro="" textlink="">
      <xdr:nvSpPr>
        <xdr:cNvPr id="636" name="公債費該当値テキスト"/>
        <xdr:cNvSpPr txBox="1"/>
      </xdr:nvSpPr>
      <xdr:spPr>
        <a:xfrm>
          <a:off x="16370300" y="13065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168910</xdr:rowOff>
    </xdr:from>
    <xdr:to xmlns:xdr="http://schemas.openxmlformats.org/drawingml/2006/spreadsheetDrawing">
      <xdr:col>81</xdr:col>
      <xdr:colOff>101600</xdr:colOff>
      <xdr:row>77</xdr:row>
      <xdr:rowOff>99060</xdr:rowOff>
    </xdr:to>
    <xdr:sp macro="" textlink="">
      <xdr:nvSpPr>
        <xdr:cNvPr id="637" name="楕円 636"/>
        <xdr:cNvSpPr/>
      </xdr:nvSpPr>
      <xdr:spPr>
        <a:xfrm>
          <a:off x="15430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115570</xdr:rowOff>
    </xdr:from>
    <xdr:ext cx="593090" cy="259080"/>
    <xdr:sp macro="" textlink="">
      <xdr:nvSpPr>
        <xdr:cNvPr id="638" name="テキスト ボックス 637"/>
        <xdr:cNvSpPr txBox="1"/>
      </xdr:nvSpPr>
      <xdr:spPr>
        <a:xfrm>
          <a:off x="15181580" y="129743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100965</xdr:rowOff>
    </xdr:from>
    <xdr:to xmlns:xdr="http://schemas.openxmlformats.org/drawingml/2006/spreadsheetDrawing">
      <xdr:col>76</xdr:col>
      <xdr:colOff>165100</xdr:colOff>
      <xdr:row>78</xdr:row>
      <xdr:rowOff>31115</xdr:rowOff>
    </xdr:to>
    <xdr:sp macro="" textlink="">
      <xdr:nvSpPr>
        <xdr:cNvPr id="639" name="楕円 638"/>
        <xdr:cNvSpPr/>
      </xdr:nvSpPr>
      <xdr:spPr>
        <a:xfrm>
          <a:off x="14541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47625</xdr:rowOff>
    </xdr:from>
    <xdr:ext cx="528955" cy="259080"/>
    <xdr:sp macro="" textlink="">
      <xdr:nvSpPr>
        <xdr:cNvPr id="640" name="テキスト ボックス 639"/>
        <xdr:cNvSpPr txBox="1"/>
      </xdr:nvSpPr>
      <xdr:spPr>
        <a:xfrm>
          <a:off x="14324965" y="130778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100965</xdr:rowOff>
    </xdr:from>
    <xdr:to xmlns:xdr="http://schemas.openxmlformats.org/drawingml/2006/spreadsheetDrawing">
      <xdr:col>72</xdr:col>
      <xdr:colOff>38100</xdr:colOff>
      <xdr:row>78</xdr:row>
      <xdr:rowOff>31115</xdr:rowOff>
    </xdr:to>
    <xdr:sp macro="" textlink="">
      <xdr:nvSpPr>
        <xdr:cNvPr id="641" name="楕円 640"/>
        <xdr:cNvSpPr/>
      </xdr:nvSpPr>
      <xdr:spPr>
        <a:xfrm>
          <a:off x="13652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47625</xdr:rowOff>
    </xdr:from>
    <xdr:ext cx="528955" cy="259080"/>
    <xdr:sp macro="" textlink="">
      <xdr:nvSpPr>
        <xdr:cNvPr id="642" name="テキスト ボックス 641"/>
        <xdr:cNvSpPr txBox="1"/>
      </xdr:nvSpPr>
      <xdr:spPr>
        <a:xfrm>
          <a:off x="13435965" y="130778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105410</xdr:rowOff>
    </xdr:from>
    <xdr:to xmlns:xdr="http://schemas.openxmlformats.org/drawingml/2006/spreadsheetDrawing">
      <xdr:col>67</xdr:col>
      <xdr:colOff>101600</xdr:colOff>
      <xdr:row>78</xdr:row>
      <xdr:rowOff>35560</xdr:rowOff>
    </xdr:to>
    <xdr:sp macro="" textlink="">
      <xdr:nvSpPr>
        <xdr:cNvPr id="643" name="楕円 642"/>
        <xdr:cNvSpPr/>
      </xdr:nvSpPr>
      <xdr:spPr>
        <a:xfrm>
          <a:off x="12763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52070</xdr:rowOff>
    </xdr:from>
    <xdr:ext cx="528955" cy="253365"/>
    <xdr:sp macro="" textlink="">
      <xdr:nvSpPr>
        <xdr:cNvPr id="644" name="テキスト ボックス 643"/>
        <xdr:cNvSpPr txBox="1"/>
      </xdr:nvSpPr>
      <xdr:spPr>
        <a:xfrm>
          <a:off x="12546965" y="13082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53" name="テキスト ボックス 652"/>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5" name="直線コネクタ 65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205" cy="253365"/>
    <xdr:sp macro="" textlink="">
      <xdr:nvSpPr>
        <xdr:cNvPr id="656" name="テキスト ボックス 655"/>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57" name="直線コネクタ 65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915" cy="253365"/>
    <xdr:sp macro="" textlink="">
      <xdr:nvSpPr>
        <xdr:cNvPr id="658" name="テキスト ボックス 657"/>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59" name="直線コネクタ 65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915" cy="253365"/>
    <xdr:sp macro="" textlink="">
      <xdr:nvSpPr>
        <xdr:cNvPr id="660" name="テキスト ボックス 659"/>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1" name="直線コネクタ 66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915" cy="253365"/>
    <xdr:sp macro="" textlink="">
      <xdr:nvSpPr>
        <xdr:cNvPr id="662" name="テキスト ボックス 661"/>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3" name="直線コネクタ 66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64" name="テキスト ボックス 663"/>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37465</xdr:rowOff>
    </xdr:from>
    <xdr:to xmlns:xdr="http://schemas.openxmlformats.org/drawingml/2006/spreadsheetDrawing">
      <xdr:col>85</xdr:col>
      <xdr:colOff>126365</xdr:colOff>
      <xdr:row>98</xdr:row>
      <xdr:rowOff>132080</xdr:rowOff>
    </xdr:to>
    <xdr:cxnSp macro="">
      <xdr:nvCxnSpPr>
        <xdr:cNvPr id="666" name="直線コネクタ 665"/>
        <xdr:cNvCxnSpPr/>
      </xdr:nvCxnSpPr>
      <xdr:spPr>
        <a:xfrm flipV="1">
          <a:off x="16317595" y="1546796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135255</xdr:rowOff>
    </xdr:from>
    <xdr:ext cx="469900" cy="253365"/>
    <xdr:sp macro="" textlink="">
      <xdr:nvSpPr>
        <xdr:cNvPr id="667" name="積立金最小値テキスト"/>
        <xdr:cNvSpPr txBox="1"/>
      </xdr:nvSpPr>
      <xdr:spPr>
        <a:xfrm>
          <a:off x="16370300" y="16937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68" name="直線コネクタ 667"/>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155575</xdr:rowOff>
    </xdr:from>
    <xdr:ext cx="598805" cy="253365"/>
    <xdr:sp macro="" textlink="">
      <xdr:nvSpPr>
        <xdr:cNvPr id="669" name="積立金最大値テキスト"/>
        <xdr:cNvSpPr txBox="1"/>
      </xdr:nvSpPr>
      <xdr:spPr>
        <a:xfrm>
          <a:off x="16370300" y="152431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37465</xdr:rowOff>
    </xdr:from>
    <xdr:to xmlns:xdr="http://schemas.openxmlformats.org/drawingml/2006/spreadsheetDrawing">
      <xdr:col>86</xdr:col>
      <xdr:colOff>25400</xdr:colOff>
      <xdr:row>90</xdr:row>
      <xdr:rowOff>37465</xdr:rowOff>
    </xdr:to>
    <xdr:cxnSp macro="">
      <xdr:nvCxnSpPr>
        <xdr:cNvPr id="670" name="直線コネクタ 669"/>
        <xdr:cNvCxnSpPr/>
      </xdr:nvCxnSpPr>
      <xdr:spPr>
        <a:xfrm>
          <a:off x="16230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29210</xdr:rowOff>
    </xdr:from>
    <xdr:to xmlns:xdr="http://schemas.openxmlformats.org/drawingml/2006/spreadsheetDrawing">
      <xdr:col>85</xdr:col>
      <xdr:colOff>127000</xdr:colOff>
      <xdr:row>98</xdr:row>
      <xdr:rowOff>36195</xdr:rowOff>
    </xdr:to>
    <xdr:cxnSp macro="">
      <xdr:nvCxnSpPr>
        <xdr:cNvPr id="671" name="直線コネクタ 670"/>
        <xdr:cNvCxnSpPr/>
      </xdr:nvCxnSpPr>
      <xdr:spPr>
        <a:xfrm>
          <a:off x="15481300" y="168313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635</xdr:rowOff>
    </xdr:from>
    <xdr:ext cx="534670" cy="259080"/>
    <xdr:sp macro="" textlink="">
      <xdr:nvSpPr>
        <xdr:cNvPr id="672" name="積立金平均値テキスト"/>
        <xdr:cNvSpPr txBox="1"/>
      </xdr:nvSpPr>
      <xdr:spPr>
        <a:xfrm>
          <a:off x="16370300" y="16631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149225</xdr:rowOff>
    </xdr:from>
    <xdr:to xmlns:xdr="http://schemas.openxmlformats.org/drawingml/2006/spreadsheetDrawing">
      <xdr:col>85</xdr:col>
      <xdr:colOff>177800</xdr:colOff>
      <xdr:row>98</xdr:row>
      <xdr:rowOff>79375</xdr:rowOff>
    </xdr:to>
    <xdr:sp macro="" textlink="">
      <xdr:nvSpPr>
        <xdr:cNvPr id="673" name="フローチャート: 判断 672"/>
        <xdr:cNvSpPr/>
      </xdr:nvSpPr>
      <xdr:spPr>
        <a:xfrm>
          <a:off x="162687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13970</xdr:rowOff>
    </xdr:from>
    <xdr:to xmlns:xdr="http://schemas.openxmlformats.org/drawingml/2006/spreadsheetDrawing">
      <xdr:col>81</xdr:col>
      <xdr:colOff>50800</xdr:colOff>
      <xdr:row>98</xdr:row>
      <xdr:rowOff>29210</xdr:rowOff>
    </xdr:to>
    <xdr:cxnSp macro="">
      <xdr:nvCxnSpPr>
        <xdr:cNvPr id="674" name="直線コネクタ 673"/>
        <xdr:cNvCxnSpPr/>
      </xdr:nvCxnSpPr>
      <xdr:spPr>
        <a:xfrm>
          <a:off x="14592300" y="168160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675" name="フローチャート: 判断 674"/>
        <xdr:cNvSpPr/>
      </xdr:nvSpPr>
      <xdr:spPr>
        <a:xfrm>
          <a:off x="15430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109220</xdr:rowOff>
    </xdr:from>
    <xdr:ext cx="528955" cy="253365"/>
    <xdr:sp macro="" textlink="">
      <xdr:nvSpPr>
        <xdr:cNvPr id="676" name="テキスト ボックス 675"/>
        <xdr:cNvSpPr txBox="1"/>
      </xdr:nvSpPr>
      <xdr:spPr>
        <a:xfrm>
          <a:off x="15213965" y="169113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13970</xdr:rowOff>
    </xdr:from>
    <xdr:to xmlns:xdr="http://schemas.openxmlformats.org/drawingml/2006/spreadsheetDrawing">
      <xdr:col>76</xdr:col>
      <xdr:colOff>114300</xdr:colOff>
      <xdr:row>98</xdr:row>
      <xdr:rowOff>55880</xdr:rowOff>
    </xdr:to>
    <xdr:cxnSp macro="">
      <xdr:nvCxnSpPr>
        <xdr:cNvPr id="677" name="直線コネクタ 676"/>
        <xdr:cNvCxnSpPr/>
      </xdr:nvCxnSpPr>
      <xdr:spPr>
        <a:xfrm flipV="1">
          <a:off x="13703300" y="168160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30480</xdr:rowOff>
    </xdr:from>
    <xdr:to xmlns:xdr="http://schemas.openxmlformats.org/drawingml/2006/spreadsheetDrawing">
      <xdr:col>76</xdr:col>
      <xdr:colOff>165100</xdr:colOff>
      <xdr:row>98</xdr:row>
      <xdr:rowOff>132080</xdr:rowOff>
    </xdr:to>
    <xdr:sp macro="" textlink="">
      <xdr:nvSpPr>
        <xdr:cNvPr id="678" name="フローチャート: 判断 677"/>
        <xdr:cNvSpPr/>
      </xdr:nvSpPr>
      <xdr:spPr>
        <a:xfrm>
          <a:off x="14541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123190</xdr:rowOff>
    </xdr:from>
    <xdr:ext cx="528955" cy="253365"/>
    <xdr:sp macro="" textlink="">
      <xdr:nvSpPr>
        <xdr:cNvPr id="679" name="テキスト ボックス 678"/>
        <xdr:cNvSpPr txBox="1"/>
      </xdr:nvSpPr>
      <xdr:spPr>
        <a:xfrm>
          <a:off x="14324965" y="169252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19050</xdr:rowOff>
    </xdr:from>
    <xdr:to xmlns:xdr="http://schemas.openxmlformats.org/drawingml/2006/spreadsheetDrawing">
      <xdr:col>71</xdr:col>
      <xdr:colOff>177800</xdr:colOff>
      <xdr:row>98</xdr:row>
      <xdr:rowOff>55880</xdr:rowOff>
    </xdr:to>
    <xdr:cxnSp macro="">
      <xdr:nvCxnSpPr>
        <xdr:cNvPr id="680" name="直線コネクタ 679"/>
        <xdr:cNvCxnSpPr/>
      </xdr:nvCxnSpPr>
      <xdr:spPr>
        <a:xfrm>
          <a:off x="12814300" y="168211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39370</xdr:rowOff>
    </xdr:from>
    <xdr:to xmlns:xdr="http://schemas.openxmlformats.org/drawingml/2006/spreadsheetDrawing">
      <xdr:col>72</xdr:col>
      <xdr:colOff>38100</xdr:colOff>
      <xdr:row>98</xdr:row>
      <xdr:rowOff>140970</xdr:rowOff>
    </xdr:to>
    <xdr:sp macro="" textlink="">
      <xdr:nvSpPr>
        <xdr:cNvPr id="681" name="フローチャート: 判断 680"/>
        <xdr:cNvSpPr/>
      </xdr:nvSpPr>
      <xdr:spPr>
        <a:xfrm>
          <a:off x="13652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132080</xdr:rowOff>
    </xdr:from>
    <xdr:ext cx="528955" cy="253365"/>
    <xdr:sp macro="" textlink="">
      <xdr:nvSpPr>
        <xdr:cNvPr id="682" name="テキスト ボックス 681"/>
        <xdr:cNvSpPr txBox="1"/>
      </xdr:nvSpPr>
      <xdr:spPr>
        <a:xfrm>
          <a:off x="13435965" y="169341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42545</xdr:rowOff>
    </xdr:from>
    <xdr:to xmlns:xdr="http://schemas.openxmlformats.org/drawingml/2006/spreadsheetDrawing">
      <xdr:col>67</xdr:col>
      <xdr:colOff>101600</xdr:colOff>
      <xdr:row>98</xdr:row>
      <xdr:rowOff>144145</xdr:rowOff>
    </xdr:to>
    <xdr:sp macro="" textlink="">
      <xdr:nvSpPr>
        <xdr:cNvPr id="683" name="フローチャート: 判断 682"/>
        <xdr:cNvSpPr/>
      </xdr:nvSpPr>
      <xdr:spPr>
        <a:xfrm>
          <a:off x="12763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135255</xdr:rowOff>
    </xdr:from>
    <xdr:ext cx="528955" cy="253365"/>
    <xdr:sp macro="" textlink="">
      <xdr:nvSpPr>
        <xdr:cNvPr id="684" name="テキスト ボックス 683"/>
        <xdr:cNvSpPr txBox="1"/>
      </xdr:nvSpPr>
      <xdr:spPr>
        <a:xfrm>
          <a:off x="12546965" y="16937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5" name="テキスト ボックス 68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6" name="テキスト ボックス 68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7" name="テキスト ボックス 68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8" name="テキスト ボックス 68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9" name="テキスト ボックス 68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156845</xdr:rowOff>
    </xdr:from>
    <xdr:to xmlns:xdr="http://schemas.openxmlformats.org/drawingml/2006/spreadsheetDrawing">
      <xdr:col>85</xdr:col>
      <xdr:colOff>177800</xdr:colOff>
      <xdr:row>98</xdr:row>
      <xdr:rowOff>86995</xdr:rowOff>
    </xdr:to>
    <xdr:sp macro="" textlink="">
      <xdr:nvSpPr>
        <xdr:cNvPr id="690" name="楕円 689"/>
        <xdr:cNvSpPr/>
      </xdr:nvSpPr>
      <xdr:spPr>
        <a:xfrm>
          <a:off x="162687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127635</xdr:rowOff>
    </xdr:from>
    <xdr:ext cx="534670" cy="259080"/>
    <xdr:sp macro="" textlink="">
      <xdr:nvSpPr>
        <xdr:cNvPr id="691" name="積立金該当値テキスト"/>
        <xdr:cNvSpPr txBox="1"/>
      </xdr:nvSpPr>
      <xdr:spPr>
        <a:xfrm>
          <a:off x="16370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149225</xdr:rowOff>
    </xdr:from>
    <xdr:to xmlns:xdr="http://schemas.openxmlformats.org/drawingml/2006/spreadsheetDrawing">
      <xdr:col>81</xdr:col>
      <xdr:colOff>101600</xdr:colOff>
      <xdr:row>98</xdr:row>
      <xdr:rowOff>79375</xdr:rowOff>
    </xdr:to>
    <xdr:sp macro="" textlink="">
      <xdr:nvSpPr>
        <xdr:cNvPr id="692" name="楕円 691"/>
        <xdr:cNvSpPr/>
      </xdr:nvSpPr>
      <xdr:spPr>
        <a:xfrm>
          <a:off x="15430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95885</xdr:rowOff>
    </xdr:from>
    <xdr:ext cx="528955" cy="259080"/>
    <xdr:sp macro="" textlink="">
      <xdr:nvSpPr>
        <xdr:cNvPr id="693" name="テキスト ボックス 692"/>
        <xdr:cNvSpPr txBox="1"/>
      </xdr:nvSpPr>
      <xdr:spPr>
        <a:xfrm>
          <a:off x="15213965" y="165550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134620</xdr:rowOff>
    </xdr:from>
    <xdr:to xmlns:xdr="http://schemas.openxmlformats.org/drawingml/2006/spreadsheetDrawing">
      <xdr:col>76</xdr:col>
      <xdr:colOff>165100</xdr:colOff>
      <xdr:row>98</xdr:row>
      <xdr:rowOff>64770</xdr:rowOff>
    </xdr:to>
    <xdr:sp macro="" textlink="">
      <xdr:nvSpPr>
        <xdr:cNvPr id="694" name="楕円 693"/>
        <xdr:cNvSpPr/>
      </xdr:nvSpPr>
      <xdr:spPr>
        <a:xfrm>
          <a:off x="14541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81280</xdr:rowOff>
    </xdr:from>
    <xdr:ext cx="528955" cy="259080"/>
    <xdr:sp macro="" textlink="">
      <xdr:nvSpPr>
        <xdr:cNvPr id="695" name="テキスト ボックス 694"/>
        <xdr:cNvSpPr txBox="1"/>
      </xdr:nvSpPr>
      <xdr:spPr>
        <a:xfrm>
          <a:off x="14324965" y="16540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5080</xdr:rowOff>
    </xdr:from>
    <xdr:to xmlns:xdr="http://schemas.openxmlformats.org/drawingml/2006/spreadsheetDrawing">
      <xdr:col>72</xdr:col>
      <xdr:colOff>38100</xdr:colOff>
      <xdr:row>98</xdr:row>
      <xdr:rowOff>106680</xdr:rowOff>
    </xdr:to>
    <xdr:sp macro="" textlink="">
      <xdr:nvSpPr>
        <xdr:cNvPr id="696" name="楕円 695"/>
        <xdr:cNvSpPr/>
      </xdr:nvSpPr>
      <xdr:spPr>
        <a:xfrm>
          <a:off x="13652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123190</xdr:rowOff>
    </xdr:from>
    <xdr:ext cx="528955" cy="253365"/>
    <xdr:sp macro="" textlink="">
      <xdr:nvSpPr>
        <xdr:cNvPr id="697" name="テキスト ボックス 696"/>
        <xdr:cNvSpPr txBox="1"/>
      </xdr:nvSpPr>
      <xdr:spPr>
        <a:xfrm>
          <a:off x="13435965" y="165823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139700</xdr:rowOff>
    </xdr:from>
    <xdr:to xmlns:xdr="http://schemas.openxmlformats.org/drawingml/2006/spreadsheetDrawing">
      <xdr:col>67</xdr:col>
      <xdr:colOff>101600</xdr:colOff>
      <xdr:row>98</xdr:row>
      <xdr:rowOff>69850</xdr:rowOff>
    </xdr:to>
    <xdr:sp macro="" textlink="">
      <xdr:nvSpPr>
        <xdr:cNvPr id="698" name="楕円 697"/>
        <xdr:cNvSpPr/>
      </xdr:nvSpPr>
      <xdr:spPr>
        <a:xfrm>
          <a:off x="12763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86360</xdr:rowOff>
    </xdr:from>
    <xdr:ext cx="528955" cy="253365"/>
    <xdr:sp macro="" textlink="">
      <xdr:nvSpPr>
        <xdr:cNvPr id="699" name="テキスト ボックス 698"/>
        <xdr:cNvSpPr txBox="1"/>
      </xdr:nvSpPr>
      <xdr:spPr>
        <a:xfrm>
          <a:off x="12546965" y="165455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08" name="テキスト ボックス 707"/>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0" name="直線コネクタ 70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205" cy="259080"/>
    <xdr:sp macro="" textlink="">
      <xdr:nvSpPr>
        <xdr:cNvPr id="711" name="テキスト ボックス 710"/>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2" name="直線コネクタ 71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3" name="テキスト ボックス 71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4" name="直線コネクタ 71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3365"/>
    <xdr:sp macro="" textlink="">
      <xdr:nvSpPr>
        <xdr:cNvPr id="715" name="テキスト ボックス 714"/>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6" name="直線コネクタ 71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17" name="テキスト ボックス 71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18" name="直線コネクタ 71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19" name="テキスト ボックス 71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21" name="テキスト ボックス 720"/>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82550</xdr:rowOff>
    </xdr:from>
    <xdr:to xmlns:xdr="http://schemas.openxmlformats.org/drawingml/2006/spreadsheetDrawing">
      <xdr:col>116</xdr:col>
      <xdr:colOff>62865</xdr:colOff>
      <xdr:row>39</xdr:row>
      <xdr:rowOff>44450</xdr:rowOff>
    </xdr:to>
    <xdr:cxnSp macro="">
      <xdr:nvCxnSpPr>
        <xdr:cNvPr id="723" name="直線コネクタ 722"/>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5" name="直線コネクタ 72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29210</xdr:rowOff>
    </xdr:from>
    <xdr:ext cx="534670" cy="253365"/>
    <xdr:sp macro="" textlink="">
      <xdr:nvSpPr>
        <xdr:cNvPr id="726" name="投資及び出資金最大値テキスト"/>
        <xdr:cNvSpPr txBox="1"/>
      </xdr:nvSpPr>
      <xdr:spPr>
        <a:xfrm>
          <a:off x="22212300" y="50012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82550</xdr:rowOff>
    </xdr:from>
    <xdr:to xmlns:xdr="http://schemas.openxmlformats.org/drawingml/2006/spreadsheetDrawing">
      <xdr:col>116</xdr:col>
      <xdr:colOff>152400</xdr:colOff>
      <xdr:row>30</xdr:row>
      <xdr:rowOff>82550</xdr:rowOff>
    </xdr:to>
    <xdr:cxnSp macro="">
      <xdr:nvCxnSpPr>
        <xdr:cNvPr id="727" name="直線コネクタ 726"/>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91440</xdr:rowOff>
    </xdr:from>
    <xdr:to xmlns:xdr="http://schemas.openxmlformats.org/drawingml/2006/spreadsheetDrawing">
      <xdr:col>116</xdr:col>
      <xdr:colOff>63500</xdr:colOff>
      <xdr:row>36</xdr:row>
      <xdr:rowOff>134620</xdr:rowOff>
    </xdr:to>
    <xdr:cxnSp macro="">
      <xdr:nvCxnSpPr>
        <xdr:cNvPr id="728" name="直線コネクタ 727"/>
        <xdr:cNvCxnSpPr/>
      </xdr:nvCxnSpPr>
      <xdr:spPr>
        <a:xfrm flipV="1">
          <a:off x="21323300" y="626364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5080</xdr:rowOff>
    </xdr:from>
    <xdr:ext cx="469900" cy="259080"/>
    <xdr:sp macro="" textlink="">
      <xdr:nvSpPr>
        <xdr:cNvPr id="729" name="投資及び出資金平均値テキスト"/>
        <xdr:cNvSpPr txBox="1"/>
      </xdr:nvSpPr>
      <xdr:spPr>
        <a:xfrm>
          <a:off x="222123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26670</xdr:rowOff>
    </xdr:from>
    <xdr:to xmlns:xdr="http://schemas.openxmlformats.org/drawingml/2006/spreadsheetDrawing">
      <xdr:col>116</xdr:col>
      <xdr:colOff>114300</xdr:colOff>
      <xdr:row>38</xdr:row>
      <xdr:rowOff>128270</xdr:rowOff>
    </xdr:to>
    <xdr:sp macro="" textlink="">
      <xdr:nvSpPr>
        <xdr:cNvPr id="730" name="フローチャート: 判断 729"/>
        <xdr:cNvSpPr/>
      </xdr:nvSpPr>
      <xdr:spPr>
        <a:xfrm>
          <a:off x="221107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134620</xdr:rowOff>
    </xdr:from>
    <xdr:to xmlns:xdr="http://schemas.openxmlformats.org/drawingml/2006/spreadsheetDrawing">
      <xdr:col>111</xdr:col>
      <xdr:colOff>177800</xdr:colOff>
      <xdr:row>37</xdr:row>
      <xdr:rowOff>27940</xdr:rowOff>
    </xdr:to>
    <xdr:cxnSp macro="">
      <xdr:nvCxnSpPr>
        <xdr:cNvPr id="731" name="直線コネクタ 730"/>
        <xdr:cNvCxnSpPr/>
      </xdr:nvCxnSpPr>
      <xdr:spPr>
        <a:xfrm flipV="1">
          <a:off x="20434300" y="63068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32" name="フローチャート: 判断 731"/>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109220</xdr:rowOff>
    </xdr:from>
    <xdr:ext cx="464185" cy="253365"/>
    <xdr:sp macro="" textlink="">
      <xdr:nvSpPr>
        <xdr:cNvPr id="733" name="テキスト ボックス 732"/>
        <xdr:cNvSpPr txBox="1"/>
      </xdr:nvSpPr>
      <xdr:spPr>
        <a:xfrm>
          <a:off x="21088350" y="66243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2540</xdr:rowOff>
    </xdr:from>
    <xdr:to xmlns:xdr="http://schemas.openxmlformats.org/drawingml/2006/spreadsheetDrawing">
      <xdr:col>107</xdr:col>
      <xdr:colOff>50800</xdr:colOff>
      <xdr:row>37</xdr:row>
      <xdr:rowOff>27940</xdr:rowOff>
    </xdr:to>
    <xdr:cxnSp macro="">
      <xdr:nvCxnSpPr>
        <xdr:cNvPr id="734" name="直線コネクタ 733"/>
        <xdr:cNvCxnSpPr/>
      </xdr:nvCxnSpPr>
      <xdr:spPr>
        <a:xfrm>
          <a:off x="19545300" y="6346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35" name="フローチャート: 判断 734"/>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161290</xdr:rowOff>
    </xdr:from>
    <xdr:ext cx="464185" cy="259080"/>
    <xdr:sp macro="" textlink="">
      <xdr:nvSpPr>
        <xdr:cNvPr id="736" name="テキスト ボックス 735"/>
        <xdr:cNvSpPr txBox="1"/>
      </xdr:nvSpPr>
      <xdr:spPr>
        <a:xfrm>
          <a:off x="20199350" y="66763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2540</xdr:rowOff>
    </xdr:from>
    <xdr:to xmlns:xdr="http://schemas.openxmlformats.org/drawingml/2006/spreadsheetDrawing">
      <xdr:col>102</xdr:col>
      <xdr:colOff>114300</xdr:colOff>
      <xdr:row>38</xdr:row>
      <xdr:rowOff>155575</xdr:rowOff>
    </xdr:to>
    <xdr:cxnSp macro="">
      <xdr:nvCxnSpPr>
        <xdr:cNvPr id="737" name="直線コネクタ 736"/>
        <xdr:cNvCxnSpPr/>
      </xdr:nvCxnSpPr>
      <xdr:spPr>
        <a:xfrm flipV="1">
          <a:off x="18656300" y="6346190"/>
          <a:ext cx="8890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5080</xdr:rowOff>
    </xdr:to>
    <xdr:sp macro="" textlink="">
      <xdr:nvSpPr>
        <xdr:cNvPr id="738" name="フローチャート: 判断 737"/>
        <xdr:cNvSpPr/>
      </xdr:nvSpPr>
      <xdr:spPr>
        <a:xfrm>
          <a:off x="19494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167640</xdr:rowOff>
    </xdr:from>
    <xdr:ext cx="464185" cy="253365"/>
    <xdr:sp macro="" textlink="">
      <xdr:nvSpPr>
        <xdr:cNvPr id="739" name="テキスト ボックス 738"/>
        <xdr:cNvSpPr txBox="1"/>
      </xdr:nvSpPr>
      <xdr:spPr>
        <a:xfrm>
          <a:off x="19310350" y="66827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40" name="フローチャート: 判断 739"/>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29210</xdr:rowOff>
    </xdr:from>
    <xdr:ext cx="464185" cy="253365"/>
    <xdr:sp macro="" textlink="">
      <xdr:nvSpPr>
        <xdr:cNvPr id="741" name="テキスト ボックス 740"/>
        <xdr:cNvSpPr txBox="1"/>
      </xdr:nvSpPr>
      <xdr:spPr>
        <a:xfrm>
          <a:off x="18421350" y="63728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2" name="テキスト ボックス 74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4" name="テキスト ボックス 74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40640</xdr:rowOff>
    </xdr:from>
    <xdr:to xmlns:xdr="http://schemas.openxmlformats.org/drawingml/2006/spreadsheetDrawing">
      <xdr:col>116</xdr:col>
      <xdr:colOff>114300</xdr:colOff>
      <xdr:row>36</xdr:row>
      <xdr:rowOff>142240</xdr:rowOff>
    </xdr:to>
    <xdr:sp macro="" textlink="">
      <xdr:nvSpPr>
        <xdr:cNvPr id="747" name="楕円 746"/>
        <xdr:cNvSpPr/>
      </xdr:nvSpPr>
      <xdr:spPr>
        <a:xfrm>
          <a:off x="22110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63500</xdr:rowOff>
    </xdr:from>
    <xdr:ext cx="534670" cy="253365"/>
    <xdr:sp macro="" textlink="">
      <xdr:nvSpPr>
        <xdr:cNvPr id="748" name="投資及び出資金該当値テキスト"/>
        <xdr:cNvSpPr txBox="1"/>
      </xdr:nvSpPr>
      <xdr:spPr>
        <a:xfrm>
          <a:off x="22212300" y="60642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83820</xdr:rowOff>
    </xdr:from>
    <xdr:to xmlns:xdr="http://schemas.openxmlformats.org/drawingml/2006/spreadsheetDrawing">
      <xdr:col>112</xdr:col>
      <xdr:colOff>38100</xdr:colOff>
      <xdr:row>37</xdr:row>
      <xdr:rowOff>13970</xdr:rowOff>
    </xdr:to>
    <xdr:sp macro="" textlink="">
      <xdr:nvSpPr>
        <xdr:cNvPr id="749" name="楕円 748"/>
        <xdr:cNvSpPr/>
      </xdr:nvSpPr>
      <xdr:spPr>
        <a:xfrm>
          <a:off x="21272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35</xdr:row>
      <xdr:rowOff>30480</xdr:rowOff>
    </xdr:from>
    <xdr:ext cx="528955" cy="253365"/>
    <xdr:sp macro="" textlink="">
      <xdr:nvSpPr>
        <xdr:cNvPr id="750" name="テキスト ボックス 749"/>
        <xdr:cNvSpPr txBox="1"/>
      </xdr:nvSpPr>
      <xdr:spPr>
        <a:xfrm>
          <a:off x="21055965" y="60312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148590</xdr:rowOff>
    </xdr:from>
    <xdr:to xmlns:xdr="http://schemas.openxmlformats.org/drawingml/2006/spreadsheetDrawing">
      <xdr:col>107</xdr:col>
      <xdr:colOff>101600</xdr:colOff>
      <xdr:row>37</xdr:row>
      <xdr:rowOff>78740</xdr:rowOff>
    </xdr:to>
    <xdr:sp macro="" textlink="">
      <xdr:nvSpPr>
        <xdr:cNvPr id="751" name="楕円 750"/>
        <xdr:cNvSpPr/>
      </xdr:nvSpPr>
      <xdr:spPr>
        <a:xfrm>
          <a:off x="20383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95250</xdr:rowOff>
    </xdr:from>
    <xdr:ext cx="464185" cy="259080"/>
    <xdr:sp macro="" textlink="">
      <xdr:nvSpPr>
        <xdr:cNvPr id="752" name="テキスト ボックス 751"/>
        <xdr:cNvSpPr txBox="1"/>
      </xdr:nvSpPr>
      <xdr:spPr>
        <a:xfrm>
          <a:off x="20199350" y="6096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123190</xdr:rowOff>
    </xdr:from>
    <xdr:to xmlns:xdr="http://schemas.openxmlformats.org/drawingml/2006/spreadsheetDrawing">
      <xdr:col>102</xdr:col>
      <xdr:colOff>165100</xdr:colOff>
      <xdr:row>37</xdr:row>
      <xdr:rowOff>53340</xdr:rowOff>
    </xdr:to>
    <xdr:sp macro="" textlink="">
      <xdr:nvSpPr>
        <xdr:cNvPr id="753" name="楕円 752"/>
        <xdr:cNvSpPr/>
      </xdr:nvSpPr>
      <xdr:spPr>
        <a:xfrm>
          <a:off x="19494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35</xdr:row>
      <xdr:rowOff>69850</xdr:rowOff>
    </xdr:from>
    <xdr:ext cx="528955" cy="259080"/>
    <xdr:sp macro="" textlink="">
      <xdr:nvSpPr>
        <xdr:cNvPr id="754" name="テキスト ボックス 753"/>
        <xdr:cNvSpPr txBox="1"/>
      </xdr:nvSpPr>
      <xdr:spPr>
        <a:xfrm>
          <a:off x="19277965" y="6070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104775</xdr:rowOff>
    </xdr:from>
    <xdr:to xmlns:xdr="http://schemas.openxmlformats.org/drawingml/2006/spreadsheetDrawing">
      <xdr:col>98</xdr:col>
      <xdr:colOff>38100</xdr:colOff>
      <xdr:row>39</xdr:row>
      <xdr:rowOff>34925</xdr:rowOff>
    </xdr:to>
    <xdr:sp macro="" textlink="">
      <xdr:nvSpPr>
        <xdr:cNvPr id="755" name="楕円 754"/>
        <xdr:cNvSpPr/>
      </xdr:nvSpPr>
      <xdr:spPr>
        <a:xfrm>
          <a:off x="18605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26035</xdr:rowOff>
    </xdr:from>
    <xdr:ext cx="464185" cy="259080"/>
    <xdr:sp macro="" textlink="">
      <xdr:nvSpPr>
        <xdr:cNvPr id="756" name="テキスト ボックス 755"/>
        <xdr:cNvSpPr txBox="1"/>
      </xdr:nvSpPr>
      <xdr:spPr>
        <a:xfrm>
          <a:off x="18421350" y="67125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65" name="テキスト ボックス 764"/>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6" name="直線コネクタ 76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7" name="直線コネクタ 76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205" cy="259080"/>
    <xdr:sp macro="" textlink="">
      <xdr:nvSpPr>
        <xdr:cNvPr id="768" name="テキスト ボックス 767"/>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9" name="直線コネクタ 76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0" name="テキスト ボックス 76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1" name="直線コネクタ 77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3365"/>
    <xdr:sp macro="" textlink="">
      <xdr:nvSpPr>
        <xdr:cNvPr id="772" name="テキスト ボックス 771"/>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3" name="直線コネクタ 77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4" name="テキスト ボックス 77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5" name="直線コネクタ 77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76" name="テキスト ボックス 77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9915" cy="253365"/>
    <xdr:sp macro="" textlink="">
      <xdr:nvSpPr>
        <xdr:cNvPr id="778" name="テキスト ボックス 777"/>
        <xdr:cNvSpPr txBox="1"/>
      </xdr:nvSpPr>
      <xdr:spPr>
        <a:xfrm>
          <a:off x="17692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147320</xdr:rowOff>
    </xdr:from>
    <xdr:to xmlns:xdr="http://schemas.openxmlformats.org/drawingml/2006/spreadsheetDrawing">
      <xdr:col>116</xdr:col>
      <xdr:colOff>62865</xdr:colOff>
      <xdr:row>59</xdr:row>
      <xdr:rowOff>44450</xdr:rowOff>
    </xdr:to>
    <xdr:cxnSp macro="">
      <xdr:nvCxnSpPr>
        <xdr:cNvPr id="780" name="直線コネクタ 779"/>
        <xdr:cNvCxnSpPr/>
      </xdr:nvCxnSpPr>
      <xdr:spPr>
        <a:xfrm flipV="1">
          <a:off x="221595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2" name="直線コネクタ 78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93980</xdr:rowOff>
    </xdr:from>
    <xdr:ext cx="534670" cy="259080"/>
    <xdr:sp macro="" textlink="">
      <xdr:nvSpPr>
        <xdr:cNvPr id="783" name="貸付金最大値テキスト"/>
        <xdr:cNvSpPr txBox="1"/>
      </xdr:nvSpPr>
      <xdr:spPr>
        <a:xfrm>
          <a:off x="22212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147320</xdr:rowOff>
    </xdr:from>
    <xdr:to xmlns:xdr="http://schemas.openxmlformats.org/drawingml/2006/spreadsheetDrawing">
      <xdr:col>116</xdr:col>
      <xdr:colOff>152400</xdr:colOff>
      <xdr:row>51</xdr:row>
      <xdr:rowOff>147320</xdr:rowOff>
    </xdr:to>
    <xdr:cxnSp macro="">
      <xdr:nvCxnSpPr>
        <xdr:cNvPr id="784" name="直線コネクタ 783"/>
        <xdr:cNvCxnSpPr/>
      </xdr:nvCxnSpPr>
      <xdr:spPr>
        <a:xfrm>
          <a:off x="22072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33020</xdr:rowOff>
    </xdr:from>
    <xdr:to xmlns:xdr="http://schemas.openxmlformats.org/drawingml/2006/spreadsheetDrawing">
      <xdr:col>116</xdr:col>
      <xdr:colOff>63500</xdr:colOff>
      <xdr:row>59</xdr:row>
      <xdr:rowOff>36830</xdr:rowOff>
    </xdr:to>
    <xdr:cxnSp macro="">
      <xdr:nvCxnSpPr>
        <xdr:cNvPr id="785" name="直線コネクタ 784"/>
        <xdr:cNvCxnSpPr/>
      </xdr:nvCxnSpPr>
      <xdr:spPr>
        <a:xfrm>
          <a:off x="21323300" y="101485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81280</xdr:rowOff>
    </xdr:from>
    <xdr:ext cx="469900" cy="259080"/>
    <xdr:sp macro="" textlink="">
      <xdr:nvSpPr>
        <xdr:cNvPr id="786" name="貸付金平均値テキスト"/>
        <xdr:cNvSpPr txBox="1"/>
      </xdr:nvSpPr>
      <xdr:spPr>
        <a:xfrm>
          <a:off x="222123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58420</xdr:rowOff>
    </xdr:from>
    <xdr:to xmlns:xdr="http://schemas.openxmlformats.org/drawingml/2006/spreadsheetDrawing">
      <xdr:col>116</xdr:col>
      <xdr:colOff>114300</xdr:colOff>
      <xdr:row>58</xdr:row>
      <xdr:rowOff>160020</xdr:rowOff>
    </xdr:to>
    <xdr:sp macro="" textlink="">
      <xdr:nvSpPr>
        <xdr:cNvPr id="787" name="フローチャート: 判断 786"/>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33020</xdr:rowOff>
    </xdr:from>
    <xdr:to xmlns:xdr="http://schemas.openxmlformats.org/drawingml/2006/spreadsheetDrawing">
      <xdr:col>111</xdr:col>
      <xdr:colOff>177800</xdr:colOff>
      <xdr:row>59</xdr:row>
      <xdr:rowOff>36195</xdr:rowOff>
    </xdr:to>
    <xdr:cxnSp macro="">
      <xdr:nvCxnSpPr>
        <xdr:cNvPr id="788" name="直線コネクタ 787"/>
        <xdr:cNvCxnSpPr/>
      </xdr:nvCxnSpPr>
      <xdr:spPr>
        <a:xfrm flipV="1">
          <a:off x="20434300" y="101485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45085</xdr:rowOff>
    </xdr:from>
    <xdr:to xmlns:xdr="http://schemas.openxmlformats.org/drawingml/2006/spreadsheetDrawing">
      <xdr:col>112</xdr:col>
      <xdr:colOff>38100</xdr:colOff>
      <xdr:row>58</xdr:row>
      <xdr:rowOff>146685</xdr:rowOff>
    </xdr:to>
    <xdr:sp macro="" textlink="">
      <xdr:nvSpPr>
        <xdr:cNvPr id="789" name="フローチャート: 判断 788"/>
        <xdr:cNvSpPr/>
      </xdr:nvSpPr>
      <xdr:spPr>
        <a:xfrm>
          <a:off x="21272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163195</xdr:rowOff>
    </xdr:from>
    <xdr:ext cx="464185" cy="259080"/>
    <xdr:sp macro="" textlink="">
      <xdr:nvSpPr>
        <xdr:cNvPr id="790" name="テキスト ボックス 789"/>
        <xdr:cNvSpPr txBox="1"/>
      </xdr:nvSpPr>
      <xdr:spPr>
        <a:xfrm>
          <a:off x="21088350" y="97643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33020</xdr:rowOff>
    </xdr:from>
    <xdr:to xmlns:xdr="http://schemas.openxmlformats.org/drawingml/2006/spreadsheetDrawing">
      <xdr:col>107</xdr:col>
      <xdr:colOff>50800</xdr:colOff>
      <xdr:row>59</xdr:row>
      <xdr:rowOff>36195</xdr:rowOff>
    </xdr:to>
    <xdr:cxnSp macro="">
      <xdr:nvCxnSpPr>
        <xdr:cNvPr id="791" name="直線コネクタ 790"/>
        <xdr:cNvCxnSpPr/>
      </xdr:nvCxnSpPr>
      <xdr:spPr>
        <a:xfrm>
          <a:off x="19545300" y="101485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60960</xdr:rowOff>
    </xdr:from>
    <xdr:to xmlns:xdr="http://schemas.openxmlformats.org/drawingml/2006/spreadsheetDrawing">
      <xdr:col>107</xdr:col>
      <xdr:colOff>101600</xdr:colOff>
      <xdr:row>58</xdr:row>
      <xdr:rowOff>162560</xdr:rowOff>
    </xdr:to>
    <xdr:sp macro="" textlink="">
      <xdr:nvSpPr>
        <xdr:cNvPr id="792" name="フローチャート: 判断 791"/>
        <xdr:cNvSpPr/>
      </xdr:nvSpPr>
      <xdr:spPr>
        <a:xfrm>
          <a:off x="20383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7620</xdr:rowOff>
    </xdr:from>
    <xdr:ext cx="464185" cy="253365"/>
    <xdr:sp macro="" textlink="">
      <xdr:nvSpPr>
        <xdr:cNvPr id="793" name="テキスト ボックス 792"/>
        <xdr:cNvSpPr txBox="1"/>
      </xdr:nvSpPr>
      <xdr:spPr>
        <a:xfrm>
          <a:off x="20199350" y="97802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24765</xdr:rowOff>
    </xdr:from>
    <xdr:to xmlns:xdr="http://schemas.openxmlformats.org/drawingml/2006/spreadsheetDrawing">
      <xdr:col>102</xdr:col>
      <xdr:colOff>114300</xdr:colOff>
      <xdr:row>59</xdr:row>
      <xdr:rowOff>33020</xdr:rowOff>
    </xdr:to>
    <xdr:cxnSp macro="">
      <xdr:nvCxnSpPr>
        <xdr:cNvPr id="794" name="直線コネクタ 793"/>
        <xdr:cNvCxnSpPr/>
      </xdr:nvCxnSpPr>
      <xdr:spPr>
        <a:xfrm>
          <a:off x="18656300" y="10140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58420</xdr:rowOff>
    </xdr:from>
    <xdr:to xmlns:xdr="http://schemas.openxmlformats.org/drawingml/2006/spreadsheetDrawing">
      <xdr:col>102</xdr:col>
      <xdr:colOff>165100</xdr:colOff>
      <xdr:row>58</xdr:row>
      <xdr:rowOff>160020</xdr:rowOff>
    </xdr:to>
    <xdr:sp macro="" textlink="">
      <xdr:nvSpPr>
        <xdr:cNvPr id="795" name="フローチャート: 判断 794"/>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xdr:rowOff>
    </xdr:from>
    <xdr:ext cx="464185" cy="259080"/>
    <xdr:sp macro="" textlink="">
      <xdr:nvSpPr>
        <xdr:cNvPr id="796" name="テキスト ボックス 795"/>
        <xdr:cNvSpPr txBox="1"/>
      </xdr:nvSpPr>
      <xdr:spPr>
        <a:xfrm>
          <a:off x="19310350" y="97777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63500</xdr:rowOff>
    </xdr:from>
    <xdr:to xmlns:xdr="http://schemas.openxmlformats.org/drawingml/2006/spreadsheetDrawing">
      <xdr:col>98</xdr:col>
      <xdr:colOff>38100</xdr:colOff>
      <xdr:row>58</xdr:row>
      <xdr:rowOff>164465</xdr:rowOff>
    </xdr:to>
    <xdr:sp macro="" textlink="">
      <xdr:nvSpPr>
        <xdr:cNvPr id="797" name="フローチャート: 判断 796"/>
        <xdr:cNvSpPr/>
      </xdr:nvSpPr>
      <xdr:spPr>
        <a:xfrm>
          <a:off x="18605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9525</xdr:rowOff>
    </xdr:from>
    <xdr:ext cx="464185" cy="253365"/>
    <xdr:sp macro="" textlink="">
      <xdr:nvSpPr>
        <xdr:cNvPr id="798" name="テキスト ボックス 797"/>
        <xdr:cNvSpPr txBox="1"/>
      </xdr:nvSpPr>
      <xdr:spPr>
        <a:xfrm>
          <a:off x="18421350" y="97821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157480</xdr:rowOff>
    </xdr:from>
    <xdr:to xmlns:xdr="http://schemas.openxmlformats.org/drawingml/2006/spreadsheetDrawing">
      <xdr:col>116</xdr:col>
      <xdr:colOff>114300</xdr:colOff>
      <xdr:row>59</xdr:row>
      <xdr:rowOff>87630</xdr:rowOff>
    </xdr:to>
    <xdr:sp macro="" textlink="">
      <xdr:nvSpPr>
        <xdr:cNvPr id="804" name="楕円 803"/>
        <xdr:cNvSpPr/>
      </xdr:nvSpPr>
      <xdr:spPr>
        <a:xfrm>
          <a:off x="221107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72390</xdr:rowOff>
    </xdr:from>
    <xdr:ext cx="378460" cy="259080"/>
    <xdr:sp macro="" textlink="">
      <xdr:nvSpPr>
        <xdr:cNvPr id="805" name="貸付金該当値テキスト"/>
        <xdr:cNvSpPr txBox="1"/>
      </xdr:nvSpPr>
      <xdr:spPr>
        <a:xfrm>
          <a:off x="22212300" y="10016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153670</xdr:rowOff>
    </xdr:from>
    <xdr:to xmlns:xdr="http://schemas.openxmlformats.org/drawingml/2006/spreadsheetDrawing">
      <xdr:col>112</xdr:col>
      <xdr:colOff>38100</xdr:colOff>
      <xdr:row>59</xdr:row>
      <xdr:rowOff>83820</xdr:rowOff>
    </xdr:to>
    <xdr:sp macro="" textlink="">
      <xdr:nvSpPr>
        <xdr:cNvPr id="806" name="楕円 805"/>
        <xdr:cNvSpPr/>
      </xdr:nvSpPr>
      <xdr:spPr>
        <a:xfrm>
          <a:off x="21272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75565</xdr:rowOff>
    </xdr:from>
    <xdr:ext cx="378460" cy="253365"/>
    <xdr:sp macro="" textlink="">
      <xdr:nvSpPr>
        <xdr:cNvPr id="807" name="テキスト ボックス 806"/>
        <xdr:cNvSpPr txBox="1"/>
      </xdr:nvSpPr>
      <xdr:spPr>
        <a:xfrm>
          <a:off x="21134070" y="101911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08" name="楕円 807"/>
        <xdr:cNvSpPr/>
      </xdr:nvSpPr>
      <xdr:spPr>
        <a:xfrm>
          <a:off x="20383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78105</xdr:rowOff>
    </xdr:from>
    <xdr:ext cx="378460" cy="253365"/>
    <xdr:sp macro="" textlink="">
      <xdr:nvSpPr>
        <xdr:cNvPr id="809" name="テキスト ボックス 808"/>
        <xdr:cNvSpPr txBox="1"/>
      </xdr:nvSpPr>
      <xdr:spPr>
        <a:xfrm>
          <a:off x="20245070" y="101936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153670</xdr:rowOff>
    </xdr:from>
    <xdr:to xmlns:xdr="http://schemas.openxmlformats.org/drawingml/2006/spreadsheetDrawing">
      <xdr:col>102</xdr:col>
      <xdr:colOff>165100</xdr:colOff>
      <xdr:row>59</xdr:row>
      <xdr:rowOff>83820</xdr:rowOff>
    </xdr:to>
    <xdr:sp macro="" textlink="">
      <xdr:nvSpPr>
        <xdr:cNvPr id="810" name="楕円 809"/>
        <xdr:cNvSpPr/>
      </xdr:nvSpPr>
      <xdr:spPr>
        <a:xfrm>
          <a:off x="19494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74930</xdr:rowOff>
    </xdr:from>
    <xdr:ext cx="378460" cy="253365"/>
    <xdr:sp macro="" textlink="">
      <xdr:nvSpPr>
        <xdr:cNvPr id="811" name="テキスト ボックス 810"/>
        <xdr:cNvSpPr txBox="1"/>
      </xdr:nvSpPr>
      <xdr:spPr>
        <a:xfrm>
          <a:off x="19356070" y="101904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145415</xdr:rowOff>
    </xdr:from>
    <xdr:to xmlns:xdr="http://schemas.openxmlformats.org/drawingml/2006/spreadsheetDrawing">
      <xdr:col>98</xdr:col>
      <xdr:colOff>38100</xdr:colOff>
      <xdr:row>59</xdr:row>
      <xdr:rowOff>75565</xdr:rowOff>
    </xdr:to>
    <xdr:sp macro="" textlink="">
      <xdr:nvSpPr>
        <xdr:cNvPr id="812" name="楕円 811"/>
        <xdr:cNvSpPr/>
      </xdr:nvSpPr>
      <xdr:spPr>
        <a:xfrm>
          <a:off x="18605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66675</xdr:rowOff>
    </xdr:from>
    <xdr:ext cx="464185" cy="253365"/>
    <xdr:sp macro="" textlink="">
      <xdr:nvSpPr>
        <xdr:cNvPr id="813" name="テキスト ボックス 812"/>
        <xdr:cNvSpPr txBox="1"/>
      </xdr:nvSpPr>
      <xdr:spPr>
        <a:xfrm>
          <a:off x="18421350" y="101822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22" name="テキスト ボックス 821"/>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205" cy="253365"/>
    <xdr:sp macro="" textlink="">
      <xdr:nvSpPr>
        <xdr:cNvPr id="824" name="テキスト ボックス 823"/>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5" name="直線コネクタ 82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26" name="テキスト ボックス 825"/>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7" name="直線コネクタ 82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3365"/>
    <xdr:sp macro="" textlink="">
      <xdr:nvSpPr>
        <xdr:cNvPr id="828" name="テキスト ボックス 827"/>
        <xdr:cNvSpPr txBox="1"/>
      </xdr:nvSpPr>
      <xdr:spPr>
        <a:xfrm>
          <a:off x="17756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9" name="直線コネクタ 82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0" name="テキスト ボックス 82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1" name="直線コネクタ 83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3365"/>
    <xdr:sp macro="" textlink="">
      <xdr:nvSpPr>
        <xdr:cNvPr id="832" name="テキスト ボックス 831"/>
        <xdr:cNvSpPr txBox="1"/>
      </xdr:nvSpPr>
      <xdr:spPr>
        <a:xfrm>
          <a:off x="17756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3" name="直線コネクタ 83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9915" cy="258445"/>
    <xdr:sp macro="" textlink="">
      <xdr:nvSpPr>
        <xdr:cNvPr id="834" name="テキスト ボックス 833"/>
        <xdr:cNvSpPr txBox="1"/>
      </xdr:nvSpPr>
      <xdr:spPr>
        <a:xfrm>
          <a:off x="17692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5" name="直線コネクタ 83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9915" cy="259080"/>
    <xdr:sp macro="" textlink="">
      <xdr:nvSpPr>
        <xdr:cNvPr id="836" name="テキスト ボックス 835"/>
        <xdr:cNvSpPr txBox="1"/>
      </xdr:nvSpPr>
      <xdr:spPr>
        <a:xfrm>
          <a:off x="17692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915" cy="253365"/>
    <xdr:sp macro="" textlink="">
      <xdr:nvSpPr>
        <xdr:cNvPr id="838" name="テキスト ボックス 837"/>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116840</xdr:rowOff>
    </xdr:from>
    <xdr:to xmlns:xdr="http://schemas.openxmlformats.org/drawingml/2006/spreadsheetDrawing">
      <xdr:col>116</xdr:col>
      <xdr:colOff>62865</xdr:colOff>
      <xdr:row>78</xdr:row>
      <xdr:rowOff>137795</xdr:rowOff>
    </xdr:to>
    <xdr:cxnSp macro="">
      <xdr:nvCxnSpPr>
        <xdr:cNvPr id="840" name="直線コネクタ 839"/>
        <xdr:cNvCxnSpPr/>
      </xdr:nvCxnSpPr>
      <xdr:spPr>
        <a:xfrm flipV="1">
          <a:off x="221595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141605</xdr:rowOff>
    </xdr:from>
    <xdr:ext cx="534670" cy="259080"/>
    <xdr:sp macro="" textlink="">
      <xdr:nvSpPr>
        <xdr:cNvPr id="841" name="繰出金最小値テキスト"/>
        <xdr:cNvSpPr txBox="1"/>
      </xdr:nvSpPr>
      <xdr:spPr>
        <a:xfrm>
          <a:off x="222123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137795</xdr:rowOff>
    </xdr:from>
    <xdr:to xmlns:xdr="http://schemas.openxmlformats.org/drawingml/2006/spreadsheetDrawing">
      <xdr:col>116</xdr:col>
      <xdr:colOff>152400</xdr:colOff>
      <xdr:row>78</xdr:row>
      <xdr:rowOff>137795</xdr:rowOff>
    </xdr:to>
    <xdr:cxnSp macro="">
      <xdr:nvCxnSpPr>
        <xdr:cNvPr id="842" name="直線コネクタ 841"/>
        <xdr:cNvCxnSpPr/>
      </xdr:nvCxnSpPr>
      <xdr:spPr>
        <a:xfrm>
          <a:off x="22072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63500</xdr:rowOff>
    </xdr:from>
    <xdr:ext cx="598805" cy="253365"/>
    <xdr:sp macro="" textlink="">
      <xdr:nvSpPr>
        <xdr:cNvPr id="843" name="繰出金最大値テキスト"/>
        <xdr:cNvSpPr txBox="1"/>
      </xdr:nvSpPr>
      <xdr:spPr>
        <a:xfrm>
          <a:off x="22212300" y="118935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116840</xdr:rowOff>
    </xdr:from>
    <xdr:to xmlns:xdr="http://schemas.openxmlformats.org/drawingml/2006/spreadsheetDrawing">
      <xdr:col>116</xdr:col>
      <xdr:colOff>152400</xdr:colOff>
      <xdr:row>70</xdr:row>
      <xdr:rowOff>116840</xdr:rowOff>
    </xdr:to>
    <xdr:cxnSp macro="">
      <xdr:nvCxnSpPr>
        <xdr:cNvPr id="844" name="直線コネクタ 843"/>
        <xdr:cNvCxnSpPr/>
      </xdr:nvCxnSpPr>
      <xdr:spPr>
        <a:xfrm>
          <a:off x="22072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160655</xdr:rowOff>
    </xdr:from>
    <xdr:to xmlns:xdr="http://schemas.openxmlformats.org/drawingml/2006/spreadsheetDrawing">
      <xdr:col>116</xdr:col>
      <xdr:colOff>63500</xdr:colOff>
      <xdr:row>76</xdr:row>
      <xdr:rowOff>20955</xdr:rowOff>
    </xdr:to>
    <xdr:cxnSp macro="">
      <xdr:nvCxnSpPr>
        <xdr:cNvPr id="845" name="直線コネクタ 844"/>
        <xdr:cNvCxnSpPr/>
      </xdr:nvCxnSpPr>
      <xdr:spPr>
        <a:xfrm flipV="1">
          <a:off x="21323300" y="1301940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137160</xdr:rowOff>
    </xdr:from>
    <xdr:ext cx="534670" cy="259080"/>
    <xdr:sp macro="" textlink="">
      <xdr:nvSpPr>
        <xdr:cNvPr id="846" name="繰出金平均値テキスト"/>
        <xdr:cNvSpPr txBox="1"/>
      </xdr:nvSpPr>
      <xdr:spPr>
        <a:xfrm>
          <a:off x="222123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158750</xdr:rowOff>
    </xdr:from>
    <xdr:to xmlns:xdr="http://schemas.openxmlformats.org/drawingml/2006/spreadsheetDrawing">
      <xdr:col>116</xdr:col>
      <xdr:colOff>114300</xdr:colOff>
      <xdr:row>76</xdr:row>
      <xdr:rowOff>88900</xdr:rowOff>
    </xdr:to>
    <xdr:sp macro="" textlink="">
      <xdr:nvSpPr>
        <xdr:cNvPr id="847" name="フローチャート: 判断 846"/>
        <xdr:cNvSpPr/>
      </xdr:nvSpPr>
      <xdr:spPr>
        <a:xfrm>
          <a:off x="22110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82550</xdr:rowOff>
    </xdr:from>
    <xdr:to xmlns:xdr="http://schemas.openxmlformats.org/drawingml/2006/spreadsheetDrawing">
      <xdr:col>111</xdr:col>
      <xdr:colOff>177800</xdr:colOff>
      <xdr:row>76</xdr:row>
      <xdr:rowOff>20955</xdr:rowOff>
    </xdr:to>
    <xdr:cxnSp macro="">
      <xdr:nvCxnSpPr>
        <xdr:cNvPr id="848" name="直線コネクタ 847"/>
        <xdr:cNvCxnSpPr/>
      </xdr:nvCxnSpPr>
      <xdr:spPr>
        <a:xfrm>
          <a:off x="20434300" y="1294130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19050</xdr:rowOff>
    </xdr:from>
    <xdr:to xmlns:xdr="http://schemas.openxmlformats.org/drawingml/2006/spreadsheetDrawing">
      <xdr:col>112</xdr:col>
      <xdr:colOff>38100</xdr:colOff>
      <xdr:row>76</xdr:row>
      <xdr:rowOff>120650</xdr:rowOff>
    </xdr:to>
    <xdr:sp macro="" textlink="">
      <xdr:nvSpPr>
        <xdr:cNvPr id="849" name="フローチャート: 判断 848"/>
        <xdr:cNvSpPr/>
      </xdr:nvSpPr>
      <xdr:spPr>
        <a:xfrm>
          <a:off x="21272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111760</xdr:rowOff>
    </xdr:from>
    <xdr:ext cx="528955" cy="253365"/>
    <xdr:sp macro="" textlink="">
      <xdr:nvSpPr>
        <xdr:cNvPr id="850" name="テキスト ボックス 849"/>
        <xdr:cNvSpPr txBox="1"/>
      </xdr:nvSpPr>
      <xdr:spPr>
        <a:xfrm>
          <a:off x="21055965" y="131419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82550</xdr:rowOff>
    </xdr:from>
    <xdr:to xmlns:xdr="http://schemas.openxmlformats.org/drawingml/2006/spreadsheetDrawing">
      <xdr:col>107</xdr:col>
      <xdr:colOff>50800</xdr:colOff>
      <xdr:row>75</xdr:row>
      <xdr:rowOff>103505</xdr:rowOff>
    </xdr:to>
    <xdr:cxnSp macro="">
      <xdr:nvCxnSpPr>
        <xdr:cNvPr id="851" name="直線コネクタ 850"/>
        <xdr:cNvCxnSpPr/>
      </xdr:nvCxnSpPr>
      <xdr:spPr>
        <a:xfrm flipV="1">
          <a:off x="19545300" y="129413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66040</xdr:rowOff>
    </xdr:from>
    <xdr:to xmlns:xdr="http://schemas.openxmlformats.org/drawingml/2006/spreadsheetDrawing">
      <xdr:col>107</xdr:col>
      <xdr:colOff>101600</xdr:colOff>
      <xdr:row>75</xdr:row>
      <xdr:rowOff>167640</xdr:rowOff>
    </xdr:to>
    <xdr:sp macro="" textlink="">
      <xdr:nvSpPr>
        <xdr:cNvPr id="852" name="フローチャート: 判断 851"/>
        <xdr:cNvSpPr/>
      </xdr:nvSpPr>
      <xdr:spPr>
        <a:xfrm>
          <a:off x="20383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158750</xdr:rowOff>
    </xdr:from>
    <xdr:ext cx="528955" cy="259080"/>
    <xdr:sp macro="" textlink="">
      <xdr:nvSpPr>
        <xdr:cNvPr id="853" name="テキスト ボックス 852"/>
        <xdr:cNvSpPr txBox="1"/>
      </xdr:nvSpPr>
      <xdr:spPr>
        <a:xfrm>
          <a:off x="20166965" y="13017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98425</xdr:rowOff>
    </xdr:from>
    <xdr:to xmlns:xdr="http://schemas.openxmlformats.org/drawingml/2006/spreadsheetDrawing">
      <xdr:col>102</xdr:col>
      <xdr:colOff>114300</xdr:colOff>
      <xdr:row>75</xdr:row>
      <xdr:rowOff>103505</xdr:rowOff>
    </xdr:to>
    <xdr:cxnSp macro="">
      <xdr:nvCxnSpPr>
        <xdr:cNvPr id="854" name="直線コネクタ 853"/>
        <xdr:cNvCxnSpPr/>
      </xdr:nvCxnSpPr>
      <xdr:spPr>
        <a:xfrm>
          <a:off x="18656300" y="129571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44450</xdr:rowOff>
    </xdr:from>
    <xdr:to xmlns:xdr="http://schemas.openxmlformats.org/drawingml/2006/spreadsheetDrawing">
      <xdr:col>102</xdr:col>
      <xdr:colOff>165100</xdr:colOff>
      <xdr:row>75</xdr:row>
      <xdr:rowOff>146050</xdr:rowOff>
    </xdr:to>
    <xdr:sp macro="" textlink="">
      <xdr:nvSpPr>
        <xdr:cNvPr id="855" name="フローチャート: 判断 854"/>
        <xdr:cNvSpPr/>
      </xdr:nvSpPr>
      <xdr:spPr>
        <a:xfrm>
          <a:off x="19494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162560</xdr:rowOff>
    </xdr:from>
    <xdr:ext cx="528955" cy="259080"/>
    <xdr:sp macro="" textlink="">
      <xdr:nvSpPr>
        <xdr:cNvPr id="856" name="テキスト ボックス 855"/>
        <xdr:cNvSpPr txBox="1"/>
      </xdr:nvSpPr>
      <xdr:spPr>
        <a:xfrm>
          <a:off x="19277965" y="126784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29210</xdr:rowOff>
    </xdr:from>
    <xdr:to xmlns:xdr="http://schemas.openxmlformats.org/drawingml/2006/spreadsheetDrawing">
      <xdr:col>98</xdr:col>
      <xdr:colOff>38100</xdr:colOff>
      <xdr:row>75</xdr:row>
      <xdr:rowOff>130810</xdr:rowOff>
    </xdr:to>
    <xdr:sp macro="" textlink="">
      <xdr:nvSpPr>
        <xdr:cNvPr id="857" name="フローチャート: 判断 856"/>
        <xdr:cNvSpPr/>
      </xdr:nvSpPr>
      <xdr:spPr>
        <a:xfrm>
          <a:off x="18605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147320</xdr:rowOff>
    </xdr:from>
    <xdr:ext cx="528955" cy="259080"/>
    <xdr:sp macro="" textlink="">
      <xdr:nvSpPr>
        <xdr:cNvPr id="858" name="テキスト ボックス 857"/>
        <xdr:cNvSpPr txBox="1"/>
      </xdr:nvSpPr>
      <xdr:spPr>
        <a:xfrm>
          <a:off x="18388965" y="12663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109855</xdr:rowOff>
    </xdr:from>
    <xdr:to xmlns:xdr="http://schemas.openxmlformats.org/drawingml/2006/spreadsheetDrawing">
      <xdr:col>116</xdr:col>
      <xdr:colOff>114300</xdr:colOff>
      <xdr:row>76</xdr:row>
      <xdr:rowOff>40640</xdr:rowOff>
    </xdr:to>
    <xdr:sp macro="" textlink="">
      <xdr:nvSpPr>
        <xdr:cNvPr id="864" name="楕円 863"/>
        <xdr:cNvSpPr/>
      </xdr:nvSpPr>
      <xdr:spPr>
        <a:xfrm>
          <a:off x="22110700"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133350</xdr:rowOff>
    </xdr:from>
    <xdr:ext cx="534670" cy="253365"/>
    <xdr:sp macro="" textlink="">
      <xdr:nvSpPr>
        <xdr:cNvPr id="865" name="繰出金該当値テキスト"/>
        <xdr:cNvSpPr txBox="1"/>
      </xdr:nvSpPr>
      <xdr:spPr>
        <a:xfrm>
          <a:off x="22212300" y="128206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141605</xdr:rowOff>
    </xdr:from>
    <xdr:to xmlns:xdr="http://schemas.openxmlformats.org/drawingml/2006/spreadsheetDrawing">
      <xdr:col>112</xdr:col>
      <xdr:colOff>38100</xdr:colOff>
      <xdr:row>76</xdr:row>
      <xdr:rowOff>71755</xdr:rowOff>
    </xdr:to>
    <xdr:sp macro="" textlink="">
      <xdr:nvSpPr>
        <xdr:cNvPr id="866" name="楕円 865"/>
        <xdr:cNvSpPr/>
      </xdr:nvSpPr>
      <xdr:spPr>
        <a:xfrm>
          <a:off x="21272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88265</xdr:rowOff>
    </xdr:from>
    <xdr:ext cx="528955" cy="253365"/>
    <xdr:sp macro="" textlink="">
      <xdr:nvSpPr>
        <xdr:cNvPr id="867" name="テキスト ボックス 866"/>
        <xdr:cNvSpPr txBox="1"/>
      </xdr:nvSpPr>
      <xdr:spPr>
        <a:xfrm>
          <a:off x="21055965" y="127755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31750</xdr:rowOff>
    </xdr:from>
    <xdr:to xmlns:xdr="http://schemas.openxmlformats.org/drawingml/2006/spreadsheetDrawing">
      <xdr:col>107</xdr:col>
      <xdr:colOff>101600</xdr:colOff>
      <xdr:row>75</xdr:row>
      <xdr:rowOff>133350</xdr:rowOff>
    </xdr:to>
    <xdr:sp macro="" textlink="">
      <xdr:nvSpPr>
        <xdr:cNvPr id="868" name="楕円 867"/>
        <xdr:cNvSpPr/>
      </xdr:nvSpPr>
      <xdr:spPr>
        <a:xfrm>
          <a:off x="203835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149860</xdr:rowOff>
    </xdr:from>
    <xdr:ext cx="528955" cy="259080"/>
    <xdr:sp macro="" textlink="">
      <xdr:nvSpPr>
        <xdr:cNvPr id="869" name="テキスト ボックス 868"/>
        <xdr:cNvSpPr txBox="1"/>
      </xdr:nvSpPr>
      <xdr:spPr>
        <a:xfrm>
          <a:off x="20166965" y="12665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52705</xdr:rowOff>
    </xdr:from>
    <xdr:to xmlns:xdr="http://schemas.openxmlformats.org/drawingml/2006/spreadsheetDrawing">
      <xdr:col>102</xdr:col>
      <xdr:colOff>165100</xdr:colOff>
      <xdr:row>75</xdr:row>
      <xdr:rowOff>154940</xdr:rowOff>
    </xdr:to>
    <xdr:sp macro="" textlink="">
      <xdr:nvSpPr>
        <xdr:cNvPr id="870" name="楕円 869"/>
        <xdr:cNvSpPr/>
      </xdr:nvSpPr>
      <xdr:spPr>
        <a:xfrm>
          <a:off x="19494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145415</xdr:rowOff>
    </xdr:from>
    <xdr:ext cx="528955" cy="253365"/>
    <xdr:sp macro="" textlink="">
      <xdr:nvSpPr>
        <xdr:cNvPr id="871" name="テキスト ボックス 870"/>
        <xdr:cNvSpPr txBox="1"/>
      </xdr:nvSpPr>
      <xdr:spPr>
        <a:xfrm>
          <a:off x="19277965" y="130041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47625</xdr:rowOff>
    </xdr:from>
    <xdr:to xmlns:xdr="http://schemas.openxmlformats.org/drawingml/2006/spreadsheetDrawing">
      <xdr:col>98</xdr:col>
      <xdr:colOff>38100</xdr:colOff>
      <xdr:row>75</xdr:row>
      <xdr:rowOff>149225</xdr:rowOff>
    </xdr:to>
    <xdr:sp macro="" textlink="">
      <xdr:nvSpPr>
        <xdr:cNvPr id="872" name="楕円 871"/>
        <xdr:cNvSpPr/>
      </xdr:nvSpPr>
      <xdr:spPr>
        <a:xfrm>
          <a:off x="18605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140335</xdr:rowOff>
    </xdr:from>
    <xdr:ext cx="528955" cy="259080"/>
    <xdr:sp macro="" textlink="">
      <xdr:nvSpPr>
        <xdr:cNvPr id="873" name="テキスト ボックス 872"/>
        <xdr:cNvSpPr txBox="1"/>
      </xdr:nvSpPr>
      <xdr:spPr>
        <a:xfrm>
          <a:off x="18388965" y="129990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82" name="テキスト ボックス 881"/>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4" name="直線コネクタ 883"/>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3205" cy="259080"/>
    <xdr:sp macro="" textlink="">
      <xdr:nvSpPr>
        <xdr:cNvPr id="885" name="テキスト ボックス 884"/>
        <xdr:cNvSpPr txBox="1"/>
      </xdr:nvSpPr>
      <xdr:spPr>
        <a:xfrm>
          <a:off x="18039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6" name="直線コネクタ 885"/>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1645" cy="259080"/>
    <xdr:sp macro="" textlink="">
      <xdr:nvSpPr>
        <xdr:cNvPr id="887" name="テキスト ボックス 886"/>
        <xdr:cNvSpPr txBox="1"/>
      </xdr:nvSpPr>
      <xdr:spPr>
        <a:xfrm>
          <a:off x="17820640" y="1649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1645" cy="253365"/>
    <xdr:sp macro="" textlink="">
      <xdr:nvSpPr>
        <xdr:cNvPr id="889" name="テキスト ボックス 888"/>
        <xdr:cNvSpPr txBox="1"/>
      </xdr:nvSpPr>
      <xdr:spPr>
        <a:xfrm>
          <a:off x="17820640" y="1611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0" name="直線コネクタ 889"/>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1645" cy="259080"/>
    <xdr:sp macro="" textlink="">
      <xdr:nvSpPr>
        <xdr:cNvPr id="891" name="テキスト ボックス 890"/>
        <xdr:cNvSpPr txBox="1"/>
      </xdr:nvSpPr>
      <xdr:spPr>
        <a:xfrm>
          <a:off x="17820640" y="1573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2" name="直線コネクタ 891"/>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3" name="テキスト ボックス 892"/>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3365"/>
    <xdr:sp macro="" textlink="">
      <xdr:nvSpPr>
        <xdr:cNvPr id="895" name="テキスト ボックス 894"/>
        <xdr:cNvSpPr txBox="1"/>
      </xdr:nvSpPr>
      <xdr:spPr>
        <a:xfrm>
          <a:off x="17756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132715</xdr:rowOff>
    </xdr:from>
    <xdr:to xmlns:xdr="http://schemas.openxmlformats.org/drawingml/2006/spreadsheetDrawing">
      <xdr:col>116</xdr:col>
      <xdr:colOff>62865</xdr:colOff>
      <xdr:row>99</xdr:row>
      <xdr:rowOff>44450</xdr:rowOff>
    </xdr:to>
    <xdr:cxnSp macro="">
      <xdr:nvCxnSpPr>
        <xdr:cNvPr id="897" name="直線コネクタ 896"/>
        <xdr:cNvCxnSpPr/>
      </xdr:nvCxnSpPr>
      <xdr:spPr>
        <a:xfrm flipV="1">
          <a:off x="221595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92710</xdr:rowOff>
    </xdr:from>
    <xdr:ext cx="249555" cy="259080"/>
    <xdr:sp macro="" textlink="">
      <xdr:nvSpPr>
        <xdr:cNvPr id="898" name="前年度繰上充用金最小値テキスト"/>
        <xdr:cNvSpPr txBox="1"/>
      </xdr:nvSpPr>
      <xdr:spPr>
        <a:xfrm>
          <a:off x="222123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9" name="直線コネクタ 898"/>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90</xdr:row>
      <xdr:rowOff>79375</xdr:rowOff>
    </xdr:from>
    <xdr:ext cx="534670" cy="258445"/>
    <xdr:sp macro="" textlink="">
      <xdr:nvSpPr>
        <xdr:cNvPr id="900" name="前年度繰上充用金最大値テキスト"/>
        <xdr:cNvSpPr txBox="1"/>
      </xdr:nvSpPr>
      <xdr:spPr>
        <a:xfrm>
          <a:off x="222123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132715</xdr:rowOff>
    </xdr:from>
    <xdr:to xmlns:xdr="http://schemas.openxmlformats.org/drawingml/2006/spreadsheetDrawing">
      <xdr:col>116</xdr:col>
      <xdr:colOff>152400</xdr:colOff>
      <xdr:row>91</xdr:row>
      <xdr:rowOff>132715</xdr:rowOff>
    </xdr:to>
    <xdr:cxnSp macro="">
      <xdr:nvCxnSpPr>
        <xdr:cNvPr id="901" name="直線コネクタ 900"/>
        <xdr:cNvCxnSpPr/>
      </xdr:nvCxnSpPr>
      <xdr:spPr>
        <a:xfrm>
          <a:off x="22072600" y="1573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2" name="直線コネクタ 901"/>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10160</xdr:rowOff>
    </xdr:from>
    <xdr:ext cx="313690" cy="259080"/>
    <xdr:sp macro="" textlink="">
      <xdr:nvSpPr>
        <xdr:cNvPr id="903" name="前年度繰上充用金平均値テキスト"/>
        <xdr:cNvSpPr txBox="1"/>
      </xdr:nvSpPr>
      <xdr:spPr>
        <a:xfrm>
          <a:off x="222123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158750</xdr:rowOff>
    </xdr:from>
    <xdr:to xmlns:xdr="http://schemas.openxmlformats.org/drawingml/2006/spreadsheetDrawing">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05" name="直線コネクタ 904"/>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06" name="フローチャート: 判断 905"/>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07" name="テキスト ボックス 906"/>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08" name="直線コネクタ 907"/>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09" name="フローチャート: 判断 908"/>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10" name="テキスト ボックス 909"/>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1" name="直線コネクタ 910"/>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156845</xdr:rowOff>
    </xdr:from>
    <xdr:to xmlns:xdr="http://schemas.openxmlformats.org/drawingml/2006/spreadsheetDrawing">
      <xdr:col>102</xdr:col>
      <xdr:colOff>165100</xdr:colOff>
      <xdr:row>99</xdr:row>
      <xdr:rowOff>86995</xdr:rowOff>
    </xdr:to>
    <xdr:sp macro="" textlink="">
      <xdr:nvSpPr>
        <xdr:cNvPr id="912" name="フローチャート: 判断 911"/>
        <xdr:cNvSpPr/>
      </xdr:nvSpPr>
      <xdr:spPr>
        <a:xfrm>
          <a:off x="19494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103505</xdr:rowOff>
    </xdr:from>
    <xdr:ext cx="313690" cy="259080"/>
    <xdr:sp macro="" textlink="">
      <xdr:nvSpPr>
        <xdr:cNvPr id="913" name="テキスト ボックス 912"/>
        <xdr:cNvSpPr txBox="1"/>
      </xdr:nvSpPr>
      <xdr:spPr>
        <a:xfrm>
          <a:off x="19388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157480</xdr:rowOff>
    </xdr:from>
    <xdr:to xmlns:xdr="http://schemas.openxmlformats.org/drawingml/2006/spreadsheetDrawing">
      <xdr:col>98</xdr:col>
      <xdr:colOff>38100</xdr:colOff>
      <xdr:row>99</xdr:row>
      <xdr:rowOff>87630</xdr:rowOff>
    </xdr:to>
    <xdr:sp macro="" textlink="">
      <xdr:nvSpPr>
        <xdr:cNvPr id="914" name="フローチャート: 判断 913"/>
        <xdr:cNvSpPr/>
      </xdr:nvSpPr>
      <xdr:spPr>
        <a:xfrm>
          <a:off x="18605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104140</xdr:rowOff>
    </xdr:from>
    <xdr:ext cx="313690" cy="259080"/>
    <xdr:sp macro="" textlink="">
      <xdr:nvSpPr>
        <xdr:cNvPr id="915" name="テキスト ボックス 914"/>
        <xdr:cNvSpPr txBox="1"/>
      </xdr:nvSpPr>
      <xdr:spPr>
        <a:xfrm>
          <a:off x="18499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137160</xdr:rowOff>
    </xdr:from>
    <xdr:ext cx="249555" cy="259080"/>
    <xdr:sp macro="" textlink="">
      <xdr:nvSpPr>
        <xdr:cNvPr id="922" name="前年度繰上充用金該当値テキスト"/>
        <xdr:cNvSpPr txBox="1"/>
      </xdr:nvSpPr>
      <xdr:spPr>
        <a:xfrm>
          <a:off x="222123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3840" cy="253365"/>
    <xdr:sp macro="" textlink="">
      <xdr:nvSpPr>
        <xdr:cNvPr id="924" name="テキスト ボックス 923"/>
        <xdr:cNvSpPr txBox="1"/>
      </xdr:nvSpPr>
      <xdr:spPr>
        <a:xfrm>
          <a:off x="2119884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3840" cy="253365"/>
    <xdr:sp macro="" textlink="">
      <xdr:nvSpPr>
        <xdr:cNvPr id="926" name="テキスト ボックス 925"/>
        <xdr:cNvSpPr txBox="1"/>
      </xdr:nvSpPr>
      <xdr:spPr>
        <a:xfrm>
          <a:off x="2030984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3840" cy="253365"/>
    <xdr:sp macro="" textlink="">
      <xdr:nvSpPr>
        <xdr:cNvPr id="928" name="テキスト ボックス 927"/>
        <xdr:cNvSpPr txBox="1"/>
      </xdr:nvSpPr>
      <xdr:spPr>
        <a:xfrm>
          <a:off x="1942084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3840" cy="253365"/>
    <xdr:sp macro="" textlink="">
      <xdr:nvSpPr>
        <xdr:cNvPr id="930" name="テキスト ボックス 929"/>
        <xdr:cNvSpPr txBox="1"/>
      </xdr:nvSpPr>
      <xdr:spPr>
        <a:xfrm>
          <a:off x="1853184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歳出決算総額は、住民一人当たり796千円となっている。</a:t>
          </a:r>
        </a:p>
        <a:p>
          <a:r>
            <a:rPr kumimoji="1" lang="ja-JP" altLang="en-US" sz="1300">
              <a:solidFill>
                <a:schemeClr val="tx1"/>
              </a:solidFill>
              <a:latin typeface="ＭＳ Ｐゴシック"/>
              <a:ea typeface="ＭＳ Ｐゴシック"/>
            </a:rPr>
            <a:t>　主な構成項目である人件費は、住民一人当たり147千円となっており、９町村の合併による広大な面積や点在する集落などの地形的な要因に加え、ごみ処理施設や保育所・こども園などの施設運営を直営で行っているため職員数が多く、類似団体と比較し高くなっている。</a:t>
          </a:r>
        </a:p>
        <a:p>
          <a:r>
            <a:rPr kumimoji="1" lang="ja-JP" altLang="en-US" sz="1300">
              <a:solidFill>
                <a:schemeClr val="tx1"/>
              </a:solidFill>
              <a:latin typeface="ＭＳ Ｐゴシック"/>
              <a:ea typeface="ＭＳ Ｐゴシック"/>
            </a:rPr>
            <a:t>　</a:t>
          </a:r>
          <a:r>
            <a:rPr lang="ja-JP" altLang="en-US" sz="1300">
              <a:solidFill>
                <a:schemeClr val="tx1"/>
              </a:solidFill>
              <a:latin typeface="ＭＳ Ｐゴシック"/>
              <a:ea typeface="ＭＳ Ｐゴシック"/>
            </a:rPr>
            <a:t>補助費等は、特別定額給付金事業の終了により、住民一人当たり前年度比約10万円の減となった。</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公債費は、住民一人当たり116千円となっており、類似団体と比較して一人当たりコストが高い状況である。財源措置の手厚い起債を有効活用した結果とも言えるが、今後も引き続き、公債費の平準化・適正化に努める。</a:t>
          </a:r>
        </a:p>
        <a:p>
          <a:r>
            <a:rPr kumimoji="1" lang="ja-JP" altLang="en-US" sz="1300">
              <a:solidFill>
                <a:schemeClr val="tx1"/>
              </a:solidFill>
              <a:latin typeface="ＭＳ Ｐゴシック"/>
              <a:ea typeface="ＭＳ Ｐゴシック"/>
            </a:rPr>
            <a:t>　今後も、社会保障関係経費等の扶助費の増加や、公債費の増加が見込まれることから、財政計画を毎年度更新し計画的に事業を実施することで持続可能な財政運営に努める。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205" cy="253365"/>
    <xdr:sp macro="" textlink="">
      <xdr:nvSpPr>
        <xdr:cNvPr id="42" name="テキスト ボックス 41"/>
        <xdr:cNvSpPr txBox="1"/>
      </xdr:nvSpPr>
      <xdr:spPr>
        <a:xfrm>
          <a:off x="513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1645" cy="259080"/>
    <xdr:sp macro="" textlink="">
      <xdr:nvSpPr>
        <xdr:cNvPr id="44" name="テキスト ボックス 43"/>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1645" cy="259080"/>
    <xdr:sp macro="" textlink="">
      <xdr:nvSpPr>
        <xdr:cNvPr id="46" name="テキスト ボックス 45"/>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1645" cy="253365"/>
    <xdr:sp macro="" textlink="">
      <xdr:nvSpPr>
        <xdr:cNvPr id="48" name="テキスト ボックス 47"/>
        <xdr:cNvSpPr txBox="1"/>
      </xdr:nvSpPr>
      <xdr:spPr>
        <a:xfrm>
          <a:off x="294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1645" cy="259080"/>
    <xdr:sp macro="" textlink="">
      <xdr:nvSpPr>
        <xdr:cNvPr id="50" name="テキスト ボックス 49"/>
        <xdr:cNvSpPr txBox="1"/>
      </xdr:nvSpPr>
      <xdr:spPr>
        <a:xfrm>
          <a:off x="294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3365"/>
    <xdr:sp macro="" textlink="">
      <xdr:nvSpPr>
        <xdr:cNvPr id="54" name="テキスト ボックス 53"/>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116840</xdr:rowOff>
    </xdr:from>
    <xdr:to xmlns:xdr="http://schemas.openxmlformats.org/drawingml/2006/spreadsheetDrawing">
      <xdr:col>24</xdr:col>
      <xdr:colOff>62865</xdr:colOff>
      <xdr:row>37</xdr:row>
      <xdr:rowOff>130810</xdr:rowOff>
    </xdr:to>
    <xdr:cxnSp macro="">
      <xdr:nvCxnSpPr>
        <xdr:cNvPr id="56" name="直線コネクタ 55"/>
        <xdr:cNvCxnSpPr/>
      </xdr:nvCxnSpPr>
      <xdr:spPr>
        <a:xfrm flipV="1">
          <a:off x="4633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134620</xdr:rowOff>
    </xdr:from>
    <xdr:ext cx="469900" cy="253365"/>
    <xdr:sp macro="" textlink="">
      <xdr:nvSpPr>
        <xdr:cNvPr id="57" name="議会費最小値テキスト"/>
        <xdr:cNvSpPr txBox="1"/>
      </xdr:nvSpPr>
      <xdr:spPr>
        <a:xfrm>
          <a:off x="4686300" y="6478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130810</xdr:rowOff>
    </xdr:from>
    <xdr:to xmlns:xdr="http://schemas.openxmlformats.org/drawingml/2006/spreadsheetDrawing">
      <xdr:col>24</xdr:col>
      <xdr:colOff>152400</xdr:colOff>
      <xdr:row>37</xdr:row>
      <xdr:rowOff>130810</xdr:rowOff>
    </xdr:to>
    <xdr:cxnSp macro="">
      <xdr:nvCxnSpPr>
        <xdr:cNvPr id="58" name="直線コネクタ 57"/>
        <xdr:cNvCxnSpPr/>
      </xdr:nvCxnSpPr>
      <xdr:spPr>
        <a:xfrm>
          <a:off x="4546600" y="647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63500</xdr:rowOff>
    </xdr:from>
    <xdr:ext cx="469900" cy="253365"/>
    <xdr:sp macro="" textlink="">
      <xdr:nvSpPr>
        <xdr:cNvPr id="59" name="議会費最大値テキスト"/>
        <xdr:cNvSpPr txBox="1"/>
      </xdr:nvSpPr>
      <xdr:spPr>
        <a:xfrm>
          <a:off x="4686300" y="5035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116840</xdr:rowOff>
    </xdr:from>
    <xdr:to xmlns:xdr="http://schemas.openxmlformats.org/drawingml/2006/spreadsheetDrawing">
      <xdr:col>24</xdr:col>
      <xdr:colOff>152400</xdr:colOff>
      <xdr:row>30</xdr:row>
      <xdr:rowOff>116840</xdr:rowOff>
    </xdr:to>
    <xdr:cxnSp macro="">
      <xdr:nvCxnSpPr>
        <xdr:cNvPr id="60" name="直線コネクタ 59"/>
        <xdr:cNvCxnSpPr/>
      </xdr:nvCxnSpPr>
      <xdr:spPr>
        <a:xfrm>
          <a:off x="4546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100330</xdr:rowOff>
    </xdr:from>
    <xdr:to xmlns:xdr="http://schemas.openxmlformats.org/drawingml/2006/spreadsheetDrawing">
      <xdr:col>24</xdr:col>
      <xdr:colOff>63500</xdr:colOff>
      <xdr:row>35</xdr:row>
      <xdr:rowOff>113665</xdr:rowOff>
    </xdr:to>
    <xdr:cxnSp macro="">
      <xdr:nvCxnSpPr>
        <xdr:cNvPr id="61" name="直線コネクタ 60"/>
        <xdr:cNvCxnSpPr/>
      </xdr:nvCxnSpPr>
      <xdr:spPr>
        <a:xfrm flipV="1">
          <a:off x="3797300" y="61010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78740</xdr:rowOff>
    </xdr:from>
    <xdr:ext cx="469900" cy="259080"/>
    <xdr:sp macro="" textlink="">
      <xdr:nvSpPr>
        <xdr:cNvPr id="62" name="議会費平均値テキスト"/>
        <xdr:cNvSpPr txBox="1"/>
      </xdr:nvSpPr>
      <xdr:spPr>
        <a:xfrm>
          <a:off x="4686300" y="607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100330</xdr:rowOff>
    </xdr:from>
    <xdr:to xmlns:xdr="http://schemas.openxmlformats.org/drawingml/2006/spreadsheetDrawing">
      <xdr:col>24</xdr:col>
      <xdr:colOff>114300</xdr:colOff>
      <xdr:row>36</xdr:row>
      <xdr:rowOff>30480</xdr:rowOff>
    </xdr:to>
    <xdr:sp macro="" textlink="">
      <xdr:nvSpPr>
        <xdr:cNvPr id="63" name="フローチャート: 判断 62"/>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113665</xdr:rowOff>
    </xdr:from>
    <xdr:to xmlns:xdr="http://schemas.openxmlformats.org/drawingml/2006/spreadsheetDrawing">
      <xdr:col>19</xdr:col>
      <xdr:colOff>177800</xdr:colOff>
      <xdr:row>35</xdr:row>
      <xdr:rowOff>139065</xdr:rowOff>
    </xdr:to>
    <xdr:cxnSp macro="">
      <xdr:nvCxnSpPr>
        <xdr:cNvPr id="64" name="直線コネクタ 63"/>
        <xdr:cNvCxnSpPr/>
      </xdr:nvCxnSpPr>
      <xdr:spPr>
        <a:xfrm flipV="1">
          <a:off x="2908300" y="611441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65" name="フローチャート: 判断 64"/>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46990</xdr:rowOff>
    </xdr:from>
    <xdr:ext cx="464185" cy="259080"/>
    <xdr:sp macro="" textlink="">
      <xdr:nvSpPr>
        <xdr:cNvPr id="66" name="テキスト ボックス 65"/>
        <xdr:cNvSpPr txBox="1"/>
      </xdr:nvSpPr>
      <xdr:spPr>
        <a:xfrm>
          <a:off x="3562350" y="62191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139065</xdr:rowOff>
    </xdr:from>
    <xdr:to xmlns:xdr="http://schemas.openxmlformats.org/drawingml/2006/spreadsheetDrawing">
      <xdr:col>15</xdr:col>
      <xdr:colOff>50800</xdr:colOff>
      <xdr:row>36</xdr:row>
      <xdr:rowOff>23495</xdr:rowOff>
    </xdr:to>
    <xdr:cxnSp macro="">
      <xdr:nvCxnSpPr>
        <xdr:cNvPr id="67" name="直線コネクタ 66"/>
        <xdr:cNvCxnSpPr/>
      </xdr:nvCxnSpPr>
      <xdr:spPr>
        <a:xfrm flipV="1">
          <a:off x="2019300" y="61398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33020</xdr:rowOff>
    </xdr:from>
    <xdr:ext cx="464185" cy="259080"/>
    <xdr:sp macro="" textlink="">
      <xdr:nvSpPr>
        <xdr:cNvPr id="69" name="テキスト ボックス 68"/>
        <xdr:cNvSpPr txBox="1"/>
      </xdr:nvSpPr>
      <xdr:spPr>
        <a:xfrm>
          <a:off x="2673350" y="58623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23495</xdr:rowOff>
    </xdr:from>
    <xdr:to xmlns:xdr="http://schemas.openxmlformats.org/drawingml/2006/spreadsheetDrawing">
      <xdr:col>10</xdr:col>
      <xdr:colOff>114300</xdr:colOff>
      <xdr:row>36</xdr:row>
      <xdr:rowOff>53975</xdr:rowOff>
    </xdr:to>
    <xdr:cxnSp macro="">
      <xdr:nvCxnSpPr>
        <xdr:cNvPr id="70" name="直線コネクタ 69"/>
        <xdr:cNvCxnSpPr/>
      </xdr:nvCxnSpPr>
      <xdr:spPr>
        <a:xfrm flipV="1">
          <a:off x="1130300" y="619569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81280</xdr:rowOff>
    </xdr:from>
    <xdr:to xmlns:xdr="http://schemas.openxmlformats.org/drawingml/2006/spreadsheetDrawing">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27940</xdr:rowOff>
    </xdr:from>
    <xdr:ext cx="464185" cy="259080"/>
    <xdr:sp macro="" textlink="">
      <xdr:nvSpPr>
        <xdr:cNvPr id="72" name="テキスト ボックス 71"/>
        <xdr:cNvSpPr txBox="1"/>
      </xdr:nvSpPr>
      <xdr:spPr>
        <a:xfrm>
          <a:off x="1784350" y="5857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33020</xdr:rowOff>
    </xdr:from>
    <xdr:ext cx="464185" cy="259080"/>
    <xdr:sp macro="" textlink="">
      <xdr:nvSpPr>
        <xdr:cNvPr id="74" name="テキスト ボックス 73"/>
        <xdr:cNvSpPr txBox="1"/>
      </xdr:nvSpPr>
      <xdr:spPr>
        <a:xfrm>
          <a:off x="895350" y="58623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49530</xdr:rowOff>
    </xdr:from>
    <xdr:to xmlns:xdr="http://schemas.openxmlformats.org/drawingml/2006/spreadsheetDrawing">
      <xdr:col>24</xdr:col>
      <xdr:colOff>114300</xdr:colOff>
      <xdr:row>35</xdr:row>
      <xdr:rowOff>151130</xdr:rowOff>
    </xdr:to>
    <xdr:sp macro="" textlink="">
      <xdr:nvSpPr>
        <xdr:cNvPr id="80" name="楕円 79"/>
        <xdr:cNvSpPr/>
      </xdr:nvSpPr>
      <xdr:spPr>
        <a:xfrm>
          <a:off x="45847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72390</xdr:rowOff>
    </xdr:from>
    <xdr:ext cx="469900" cy="259080"/>
    <xdr:sp macro="" textlink="">
      <xdr:nvSpPr>
        <xdr:cNvPr id="81" name="議会費該当値テキスト"/>
        <xdr:cNvSpPr txBox="1"/>
      </xdr:nvSpPr>
      <xdr:spPr>
        <a:xfrm>
          <a:off x="4686300" y="590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63500</xdr:rowOff>
    </xdr:from>
    <xdr:to xmlns:xdr="http://schemas.openxmlformats.org/drawingml/2006/spreadsheetDrawing">
      <xdr:col>20</xdr:col>
      <xdr:colOff>38100</xdr:colOff>
      <xdr:row>35</xdr:row>
      <xdr:rowOff>164465</xdr:rowOff>
    </xdr:to>
    <xdr:sp macro="" textlink="">
      <xdr:nvSpPr>
        <xdr:cNvPr id="82" name="楕円 81"/>
        <xdr:cNvSpPr/>
      </xdr:nvSpPr>
      <xdr:spPr>
        <a:xfrm>
          <a:off x="37465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9525</xdr:rowOff>
    </xdr:from>
    <xdr:ext cx="464185" cy="253365"/>
    <xdr:sp macro="" textlink="">
      <xdr:nvSpPr>
        <xdr:cNvPr id="83" name="テキスト ボックス 82"/>
        <xdr:cNvSpPr txBox="1"/>
      </xdr:nvSpPr>
      <xdr:spPr>
        <a:xfrm>
          <a:off x="3562350" y="58388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88265</xdr:rowOff>
    </xdr:from>
    <xdr:to xmlns:xdr="http://schemas.openxmlformats.org/drawingml/2006/spreadsheetDrawing">
      <xdr:col>15</xdr:col>
      <xdr:colOff>101600</xdr:colOff>
      <xdr:row>36</xdr:row>
      <xdr:rowOff>18415</xdr:rowOff>
    </xdr:to>
    <xdr:sp macro="" textlink="">
      <xdr:nvSpPr>
        <xdr:cNvPr id="84" name="楕円 83"/>
        <xdr:cNvSpPr/>
      </xdr:nvSpPr>
      <xdr:spPr>
        <a:xfrm>
          <a:off x="2857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9525</xdr:rowOff>
    </xdr:from>
    <xdr:ext cx="464185" cy="253365"/>
    <xdr:sp macro="" textlink="">
      <xdr:nvSpPr>
        <xdr:cNvPr id="85" name="テキスト ボックス 84"/>
        <xdr:cNvSpPr txBox="1"/>
      </xdr:nvSpPr>
      <xdr:spPr>
        <a:xfrm>
          <a:off x="2673350" y="61817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144145</xdr:rowOff>
    </xdr:from>
    <xdr:to xmlns:xdr="http://schemas.openxmlformats.org/drawingml/2006/spreadsheetDrawing">
      <xdr:col>10</xdr:col>
      <xdr:colOff>165100</xdr:colOff>
      <xdr:row>36</xdr:row>
      <xdr:rowOff>74930</xdr:rowOff>
    </xdr:to>
    <xdr:sp macro="" textlink="">
      <xdr:nvSpPr>
        <xdr:cNvPr id="86" name="楕円 85"/>
        <xdr:cNvSpPr/>
      </xdr:nvSpPr>
      <xdr:spPr>
        <a:xfrm>
          <a:off x="1968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65405</xdr:rowOff>
    </xdr:from>
    <xdr:ext cx="464185" cy="253365"/>
    <xdr:sp macro="" textlink="">
      <xdr:nvSpPr>
        <xdr:cNvPr id="87" name="テキスト ボックス 86"/>
        <xdr:cNvSpPr txBox="1"/>
      </xdr:nvSpPr>
      <xdr:spPr>
        <a:xfrm>
          <a:off x="1784350" y="62376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3175</xdr:rowOff>
    </xdr:from>
    <xdr:to xmlns:xdr="http://schemas.openxmlformats.org/drawingml/2006/spreadsheetDrawing">
      <xdr:col>6</xdr:col>
      <xdr:colOff>38100</xdr:colOff>
      <xdr:row>36</xdr:row>
      <xdr:rowOff>104775</xdr:rowOff>
    </xdr:to>
    <xdr:sp macro="" textlink="">
      <xdr:nvSpPr>
        <xdr:cNvPr id="88" name="楕円 87"/>
        <xdr:cNvSpPr/>
      </xdr:nvSpPr>
      <xdr:spPr>
        <a:xfrm>
          <a:off x="1079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95885</xdr:rowOff>
    </xdr:from>
    <xdr:ext cx="464185" cy="259080"/>
    <xdr:sp macro="" textlink="">
      <xdr:nvSpPr>
        <xdr:cNvPr id="89" name="テキスト ボックス 88"/>
        <xdr:cNvSpPr txBox="1"/>
      </xdr:nvSpPr>
      <xdr:spPr>
        <a:xfrm>
          <a:off x="895350" y="62680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3205" cy="259080"/>
    <xdr:sp macro="" textlink="">
      <xdr:nvSpPr>
        <xdr:cNvPr id="101" name="テキスト ボックス 100"/>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9915" cy="259080"/>
    <xdr:sp macro="" textlink="">
      <xdr:nvSpPr>
        <xdr:cNvPr id="103" name="テキスト ボックス 102"/>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9915" cy="253365"/>
    <xdr:sp macro="" textlink="">
      <xdr:nvSpPr>
        <xdr:cNvPr id="105" name="テキスト ボックス 104"/>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915" cy="259080"/>
    <xdr:sp macro="" textlink="">
      <xdr:nvSpPr>
        <xdr:cNvPr id="107" name="テキスト ボックス 106"/>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0085" cy="259080"/>
    <xdr:sp macro="" textlink="">
      <xdr:nvSpPr>
        <xdr:cNvPr id="109" name="テキスト ボックス 108"/>
        <xdr:cNvSpPr txBox="1"/>
      </xdr:nvSpPr>
      <xdr:spPr>
        <a:xfrm>
          <a:off x="76200" y="8493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1" name="テキスト ボックス 110"/>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69215</xdr:rowOff>
    </xdr:from>
    <xdr:to xmlns:xdr="http://schemas.openxmlformats.org/drawingml/2006/spreadsheetDrawing">
      <xdr:col>24</xdr:col>
      <xdr:colOff>62865</xdr:colOff>
      <xdr:row>58</xdr:row>
      <xdr:rowOff>154940</xdr:rowOff>
    </xdr:to>
    <xdr:cxnSp macro="">
      <xdr:nvCxnSpPr>
        <xdr:cNvPr id="113" name="直線コネクタ 112"/>
        <xdr:cNvCxnSpPr/>
      </xdr:nvCxnSpPr>
      <xdr:spPr>
        <a:xfrm flipV="1">
          <a:off x="4633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158115</xdr:rowOff>
    </xdr:from>
    <xdr:ext cx="534670" cy="253365"/>
    <xdr:sp macro="" textlink="">
      <xdr:nvSpPr>
        <xdr:cNvPr id="114" name="総務費最小値テキスト"/>
        <xdr:cNvSpPr txBox="1"/>
      </xdr:nvSpPr>
      <xdr:spPr>
        <a:xfrm>
          <a:off x="4686300" y="101022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154940</xdr:rowOff>
    </xdr:from>
    <xdr:to xmlns:xdr="http://schemas.openxmlformats.org/drawingml/2006/spreadsheetDrawing">
      <xdr:col>24</xdr:col>
      <xdr:colOff>152400</xdr:colOff>
      <xdr:row>58</xdr:row>
      <xdr:rowOff>154940</xdr:rowOff>
    </xdr:to>
    <xdr:cxnSp macro="">
      <xdr:nvCxnSpPr>
        <xdr:cNvPr id="115" name="直線コネクタ 114"/>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15875</xdr:rowOff>
    </xdr:from>
    <xdr:ext cx="690245" cy="259080"/>
    <xdr:sp macro="" textlink="">
      <xdr:nvSpPr>
        <xdr:cNvPr id="116" name="総務費最大値テキスト"/>
        <xdr:cNvSpPr txBox="1"/>
      </xdr:nvSpPr>
      <xdr:spPr>
        <a:xfrm>
          <a:off x="4686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69215</xdr:rowOff>
    </xdr:from>
    <xdr:to xmlns:xdr="http://schemas.openxmlformats.org/drawingml/2006/spreadsheetDrawing">
      <xdr:col>24</xdr:col>
      <xdr:colOff>152400</xdr:colOff>
      <xdr:row>51</xdr:row>
      <xdr:rowOff>69215</xdr:rowOff>
    </xdr:to>
    <xdr:cxnSp macro="">
      <xdr:nvCxnSpPr>
        <xdr:cNvPr id="117" name="直線コネクタ 116"/>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106680</xdr:rowOff>
    </xdr:from>
    <xdr:to xmlns:xdr="http://schemas.openxmlformats.org/drawingml/2006/spreadsheetDrawing">
      <xdr:col>24</xdr:col>
      <xdr:colOff>63500</xdr:colOff>
      <xdr:row>58</xdr:row>
      <xdr:rowOff>64135</xdr:rowOff>
    </xdr:to>
    <xdr:cxnSp macro="">
      <xdr:nvCxnSpPr>
        <xdr:cNvPr id="118" name="直線コネクタ 117"/>
        <xdr:cNvCxnSpPr/>
      </xdr:nvCxnSpPr>
      <xdr:spPr>
        <a:xfrm>
          <a:off x="3797300" y="9879330"/>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17780</xdr:rowOff>
    </xdr:from>
    <xdr:ext cx="598805" cy="253365"/>
    <xdr:sp macro="" textlink="">
      <xdr:nvSpPr>
        <xdr:cNvPr id="119" name="総務費平均値テキスト"/>
        <xdr:cNvSpPr txBox="1"/>
      </xdr:nvSpPr>
      <xdr:spPr>
        <a:xfrm>
          <a:off x="4686300" y="979043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95885</xdr:rowOff>
    </xdr:to>
    <xdr:sp macro="" textlink="">
      <xdr:nvSpPr>
        <xdr:cNvPr id="120" name="フローチャート: 判断 119"/>
        <xdr:cNvSpPr/>
      </xdr:nvSpPr>
      <xdr:spPr>
        <a:xfrm>
          <a:off x="4584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106680</xdr:rowOff>
    </xdr:from>
    <xdr:to xmlns:xdr="http://schemas.openxmlformats.org/drawingml/2006/spreadsheetDrawing">
      <xdr:col>19</xdr:col>
      <xdr:colOff>177800</xdr:colOff>
      <xdr:row>58</xdr:row>
      <xdr:rowOff>49530</xdr:rowOff>
    </xdr:to>
    <xdr:cxnSp macro="">
      <xdr:nvCxnSpPr>
        <xdr:cNvPr id="121" name="直線コネクタ 120"/>
        <xdr:cNvCxnSpPr/>
      </xdr:nvCxnSpPr>
      <xdr:spPr>
        <a:xfrm flipV="1">
          <a:off x="2908300" y="98793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69215</xdr:rowOff>
    </xdr:from>
    <xdr:to xmlns:xdr="http://schemas.openxmlformats.org/drawingml/2006/spreadsheetDrawing">
      <xdr:col>20</xdr:col>
      <xdr:colOff>38100</xdr:colOff>
      <xdr:row>57</xdr:row>
      <xdr:rowOff>170815</xdr:rowOff>
    </xdr:to>
    <xdr:sp macro="" textlink="">
      <xdr:nvSpPr>
        <xdr:cNvPr id="122" name="フローチャート: 判断 121"/>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161925</xdr:rowOff>
    </xdr:from>
    <xdr:ext cx="593090" cy="259080"/>
    <xdr:sp macro="" textlink="">
      <xdr:nvSpPr>
        <xdr:cNvPr id="123" name="テキスト ボックス 122"/>
        <xdr:cNvSpPr txBox="1"/>
      </xdr:nvSpPr>
      <xdr:spPr>
        <a:xfrm>
          <a:off x="3497580" y="99345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49530</xdr:rowOff>
    </xdr:from>
    <xdr:to xmlns:xdr="http://schemas.openxmlformats.org/drawingml/2006/spreadsheetDrawing">
      <xdr:col>15</xdr:col>
      <xdr:colOff>50800</xdr:colOff>
      <xdr:row>58</xdr:row>
      <xdr:rowOff>70485</xdr:rowOff>
    </xdr:to>
    <xdr:cxnSp macro="">
      <xdr:nvCxnSpPr>
        <xdr:cNvPr id="124" name="直線コネクタ 123"/>
        <xdr:cNvCxnSpPr/>
      </xdr:nvCxnSpPr>
      <xdr:spPr>
        <a:xfrm flipV="1">
          <a:off x="2019300" y="99936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36195</xdr:rowOff>
    </xdr:from>
    <xdr:to xmlns:xdr="http://schemas.openxmlformats.org/drawingml/2006/spreadsheetDrawing">
      <xdr:col>15</xdr:col>
      <xdr:colOff>101600</xdr:colOff>
      <xdr:row>58</xdr:row>
      <xdr:rowOff>137795</xdr:rowOff>
    </xdr:to>
    <xdr:sp macro="" textlink="">
      <xdr:nvSpPr>
        <xdr:cNvPr id="125" name="フローチャート: 判断 124"/>
        <xdr:cNvSpPr/>
      </xdr:nvSpPr>
      <xdr:spPr>
        <a:xfrm>
          <a:off x="2857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128905</xdr:rowOff>
    </xdr:from>
    <xdr:ext cx="593090" cy="259080"/>
    <xdr:sp macro="" textlink="">
      <xdr:nvSpPr>
        <xdr:cNvPr id="126" name="テキスト ボックス 125"/>
        <xdr:cNvSpPr txBox="1"/>
      </xdr:nvSpPr>
      <xdr:spPr>
        <a:xfrm>
          <a:off x="2608580" y="100730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54610</xdr:rowOff>
    </xdr:from>
    <xdr:to xmlns:xdr="http://schemas.openxmlformats.org/drawingml/2006/spreadsheetDrawing">
      <xdr:col>10</xdr:col>
      <xdr:colOff>114300</xdr:colOff>
      <xdr:row>58</xdr:row>
      <xdr:rowOff>70485</xdr:rowOff>
    </xdr:to>
    <xdr:cxnSp macro="">
      <xdr:nvCxnSpPr>
        <xdr:cNvPr id="127" name="直線コネクタ 126"/>
        <xdr:cNvCxnSpPr/>
      </xdr:nvCxnSpPr>
      <xdr:spPr>
        <a:xfrm>
          <a:off x="1130300" y="99987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52070</xdr:rowOff>
    </xdr:from>
    <xdr:to xmlns:xdr="http://schemas.openxmlformats.org/drawingml/2006/spreadsheetDrawing">
      <xdr:col>10</xdr:col>
      <xdr:colOff>165100</xdr:colOff>
      <xdr:row>58</xdr:row>
      <xdr:rowOff>153035</xdr:rowOff>
    </xdr:to>
    <xdr:sp macro="" textlink="">
      <xdr:nvSpPr>
        <xdr:cNvPr id="128" name="フローチャート: 判断 127"/>
        <xdr:cNvSpPr/>
      </xdr:nvSpPr>
      <xdr:spPr>
        <a:xfrm>
          <a:off x="1968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144145</xdr:rowOff>
    </xdr:from>
    <xdr:ext cx="528955" cy="253365"/>
    <xdr:sp macro="" textlink="">
      <xdr:nvSpPr>
        <xdr:cNvPr id="129" name="テキスト ボックス 128"/>
        <xdr:cNvSpPr txBox="1"/>
      </xdr:nvSpPr>
      <xdr:spPr>
        <a:xfrm>
          <a:off x="1751965" y="100882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52705</xdr:rowOff>
    </xdr:from>
    <xdr:to xmlns:xdr="http://schemas.openxmlformats.org/drawingml/2006/spreadsheetDrawing">
      <xdr:col>6</xdr:col>
      <xdr:colOff>38100</xdr:colOff>
      <xdr:row>58</xdr:row>
      <xdr:rowOff>154940</xdr:rowOff>
    </xdr:to>
    <xdr:sp macro="" textlink="">
      <xdr:nvSpPr>
        <xdr:cNvPr id="130" name="フローチャート: 判断 129"/>
        <xdr:cNvSpPr/>
      </xdr:nvSpPr>
      <xdr:spPr>
        <a:xfrm>
          <a:off x="107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145415</xdr:rowOff>
    </xdr:from>
    <xdr:ext cx="528955" cy="253365"/>
    <xdr:sp macro="" textlink="">
      <xdr:nvSpPr>
        <xdr:cNvPr id="131" name="テキスト ボックス 130"/>
        <xdr:cNvSpPr txBox="1"/>
      </xdr:nvSpPr>
      <xdr:spPr>
        <a:xfrm>
          <a:off x="862965" y="100895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13335</xdr:rowOff>
    </xdr:from>
    <xdr:to xmlns:xdr="http://schemas.openxmlformats.org/drawingml/2006/spreadsheetDrawing">
      <xdr:col>24</xdr:col>
      <xdr:colOff>114300</xdr:colOff>
      <xdr:row>58</xdr:row>
      <xdr:rowOff>114935</xdr:rowOff>
    </xdr:to>
    <xdr:sp macro="" textlink="">
      <xdr:nvSpPr>
        <xdr:cNvPr id="137" name="楕円 136"/>
        <xdr:cNvSpPr/>
      </xdr:nvSpPr>
      <xdr:spPr>
        <a:xfrm>
          <a:off x="45847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144145</xdr:rowOff>
    </xdr:from>
    <xdr:ext cx="598805" cy="253365"/>
    <xdr:sp macro="" textlink="">
      <xdr:nvSpPr>
        <xdr:cNvPr id="138" name="総務費該当値テキスト"/>
        <xdr:cNvSpPr txBox="1"/>
      </xdr:nvSpPr>
      <xdr:spPr>
        <a:xfrm>
          <a:off x="4686300" y="99167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55880</xdr:rowOff>
    </xdr:from>
    <xdr:to xmlns:xdr="http://schemas.openxmlformats.org/drawingml/2006/spreadsheetDrawing">
      <xdr:col>20</xdr:col>
      <xdr:colOff>38100</xdr:colOff>
      <xdr:row>57</xdr:row>
      <xdr:rowOff>157480</xdr:rowOff>
    </xdr:to>
    <xdr:sp macro="" textlink="">
      <xdr:nvSpPr>
        <xdr:cNvPr id="139" name="楕円 138"/>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2540</xdr:rowOff>
    </xdr:from>
    <xdr:ext cx="593090" cy="259080"/>
    <xdr:sp macro="" textlink="">
      <xdr:nvSpPr>
        <xdr:cNvPr id="140" name="テキスト ボックス 139"/>
        <xdr:cNvSpPr txBox="1"/>
      </xdr:nvSpPr>
      <xdr:spPr>
        <a:xfrm>
          <a:off x="3497580" y="96037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170180</xdr:rowOff>
    </xdr:from>
    <xdr:to xmlns:xdr="http://schemas.openxmlformats.org/drawingml/2006/spreadsheetDrawing">
      <xdr:col>15</xdr:col>
      <xdr:colOff>101600</xdr:colOff>
      <xdr:row>58</xdr:row>
      <xdr:rowOff>100330</xdr:rowOff>
    </xdr:to>
    <xdr:sp macro="" textlink="">
      <xdr:nvSpPr>
        <xdr:cNvPr id="141" name="楕円 140"/>
        <xdr:cNvSpPr/>
      </xdr:nvSpPr>
      <xdr:spPr>
        <a:xfrm>
          <a:off x="2857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116840</xdr:rowOff>
    </xdr:from>
    <xdr:ext cx="593090" cy="259080"/>
    <xdr:sp macro="" textlink="">
      <xdr:nvSpPr>
        <xdr:cNvPr id="142" name="テキスト ボックス 141"/>
        <xdr:cNvSpPr txBox="1"/>
      </xdr:nvSpPr>
      <xdr:spPr>
        <a:xfrm>
          <a:off x="2608580" y="97180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19685</xdr:rowOff>
    </xdr:from>
    <xdr:to xmlns:xdr="http://schemas.openxmlformats.org/drawingml/2006/spreadsheetDrawing">
      <xdr:col>10</xdr:col>
      <xdr:colOff>165100</xdr:colOff>
      <xdr:row>58</xdr:row>
      <xdr:rowOff>121285</xdr:rowOff>
    </xdr:to>
    <xdr:sp macro="" textlink="">
      <xdr:nvSpPr>
        <xdr:cNvPr id="143" name="楕円 142"/>
        <xdr:cNvSpPr/>
      </xdr:nvSpPr>
      <xdr:spPr>
        <a:xfrm>
          <a:off x="196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137795</xdr:rowOff>
    </xdr:from>
    <xdr:ext cx="593090" cy="259080"/>
    <xdr:sp macro="" textlink="">
      <xdr:nvSpPr>
        <xdr:cNvPr id="144" name="テキスト ボックス 143"/>
        <xdr:cNvSpPr txBox="1"/>
      </xdr:nvSpPr>
      <xdr:spPr>
        <a:xfrm>
          <a:off x="1719580" y="97389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3810</xdr:rowOff>
    </xdr:from>
    <xdr:to xmlns:xdr="http://schemas.openxmlformats.org/drawingml/2006/spreadsheetDrawing">
      <xdr:col>6</xdr:col>
      <xdr:colOff>38100</xdr:colOff>
      <xdr:row>58</xdr:row>
      <xdr:rowOff>105410</xdr:rowOff>
    </xdr:to>
    <xdr:sp macro="" textlink="">
      <xdr:nvSpPr>
        <xdr:cNvPr id="145" name="楕円 144"/>
        <xdr:cNvSpPr/>
      </xdr:nvSpPr>
      <xdr:spPr>
        <a:xfrm>
          <a:off x="1079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121920</xdr:rowOff>
    </xdr:from>
    <xdr:ext cx="593090" cy="253365"/>
    <xdr:sp macro="" textlink="">
      <xdr:nvSpPr>
        <xdr:cNvPr id="146" name="テキスト ボックス 145"/>
        <xdr:cNvSpPr txBox="1"/>
      </xdr:nvSpPr>
      <xdr:spPr>
        <a:xfrm>
          <a:off x="830580" y="97231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5" name="テキスト ボックス 154"/>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205" cy="253365"/>
    <xdr:sp macro="" textlink="">
      <xdr:nvSpPr>
        <xdr:cNvPr id="157" name="テキスト ボックス 156"/>
        <xdr:cNvSpPr txBox="1"/>
      </xdr:nvSpPr>
      <xdr:spPr>
        <a:xfrm>
          <a:off x="513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9915" cy="253365"/>
    <xdr:sp macro="" textlink="">
      <xdr:nvSpPr>
        <xdr:cNvPr id="159" name="テキスト ボックス 158"/>
        <xdr:cNvSpPr txBox="1"/>
      </xdr:nvSpPr>
      <xdr:spPr>
        <a:xfrm>
          <a:off x="166370" y="133705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9915" cy="253365"/>
    <xdr:sp macro="" textlink="">
      <xdr:nvSpPr>
        <xdr:cNvPr id="161" name="テキスト ボックス 160"/>
        <xdr:cNvSpPr txBox="1"/>
      </xdr:nvSpPr>
      <xdr:spPr>
        <a:xfrm>
          <a:off x="166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9915" cy="253365"/>
    <xdr:sp macro="" textlink="">
      <xdr:nvSpPr>
        <xdr:cNvPr id="163" name="テキスト ボックス 162"/>
        <xdr:cNvSpPr txBox="1"/>
      </xdr:nvSpPr>
      <xdr:spPr>
        <a:xfrm>
          <a:off x="166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9915" cy="253365"/>
    <xdr:sp macro="" textlink="">
      <xdr:nvSpPr>
        <xdr:cNvPr id="165" name="テキスト ボックス 164"/>
        <xdr:cNvSpPr txBox="1"/>
      </xdr:nvSpPr>
      <xdr:spPr>
        <a:xfrm>
          <a:off x="166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67" name="テキスト ボックス 166"/>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77</xdr:row>
      <xdr:rowOff>66040</xdr:rowOff>
    </xdr:to>
    <xdr:cxnSp macro="">
      <xdr:nvCxnSpPr>
        <xdr:cNvPr id="169" name="直線コネクタ 168"/>
        <xdr:cNvCxnSpPr/>
      </xdr:nvCxnSpPr>
      <xdr:spPr>
        <a:xfrm flipV="1">
          <a:off x="4633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69850</xdr:rowOff>
    </xdr:from>
    <xdr:ext cx="598805" cy="259080"/>
    <xdr:sp macro="" textlink="">
      <xdr:nvSpPr>
        <xdr:cNvPr id="170" name="民生費最小値テキスト"/>
        <xdr:cNvSpPr txBox="1"/>
      </xdr:nvSpPr>
      <xdr:spPr>
        <a:xfrm>
          <a:off x="4686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66040</xdr:rowOff>
    </xdr:from>
    <xdr:to xmlns:xdr="http://schemas.openxmlformats.org/drawingml/2006/spreadsheetDrawing">
      <xdr:col>24</xdr:col>
      <xdr:colOff>152400</xdr:colOff>
      <xdr:row>77</xdr:row>
      <xdr:rowOff>66040</xdr:rowOff>
    </xdr:to>
    <xdr:cxnSp macro="">
      <xdr:nvCxnSpPr>
        <xdr:cNvPr id="171" name="直線コネクタ 170"/>
        <xdr:cNvCxnSpPr/>
      </xdr:nvCxnSpPr>
      <xdr:spPr>
        <a:xfrm>
          <a:off x="4546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805" cy="259080"/>
    <xdr:sp macro="" textlink="">
      <xdr:nvSpPr>
        <xdr:cNvPr id="172" name="民生費最大値テキスト"/>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3" name="直線コネクタ 172"/>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65405</xdr:rowOff>
    </xdr:from>
    <xdr:to xmlns:xdr="http://schemas.openxmlformats.org/drawingml/2006/spreadsheetDrawing">
      <xdr:col>24</xdr:col>
      <xdr:colOff>63500</xdr:colOff>
      <xdr:row>76</xdr:row>
      <xdr:rowOff>167640</xdr:rowOff>
    </xdr:to>
    <xdr:cxnSp macro="">
      <xdr:nvCxnSpPr>
        <xdr:cNvPr id="174" name="直線コネクタ 173"/>
        <xdr:cNvCxnSpPr/>
      </xdr:nvCxnSpPr>
      <xdr:spPr>
        <a:xfrm flipV="1">
          <a:off x="3797300" y="13095605"/>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93345</xdr:rowOff>
    </xdr:from>
    <xdr:ext cx="598805" cy="259080"/>
    <xdr:sp macro="" textlink="">
      <xdr:nvSpPr>
        <xdr:cNvPr id="175" name="民生費平均値テキスト"/>
        <xdr:cNvSpPr txBox="1"/>
      </xdr:nvSpPr>
      <xdr:spPr>
        <a:xfrm>
          <a:off x="4686300" y="12780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70485</xdr:rowOff>
    </xdr:from>
    <xdr:to xmlns:xdr="http://schemas.openxmlformats.org/drawingml/2006/spreadsheetDrawing">
      <xdr:col>24</xdr:col>
      <xdr:colOff>114300</xdr:colOff>
      <xdr:row>76</xdr:row>
      <xdr:rowOff>635</xdr:rowOff>
    </xdr:to>
    <xdr:sp macro="" textlink="">
      <xdr:nvSpPr>
        <xdr:cNvPr id="176" name="フローチャート: 判断 175"/>
        <xdr:cNvSpPr/>
      </xdr:nvSpPr>
      <xdr:spPr>
        <a:xfrm>
          <a:off x="4584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167640</xdr:rowOff>
    </xdr:from>
    <xdr:to xmlns:xdr="http://schemas.openxmlformats.org/drawingml/2006/spreadsheetDrawing">
      <xdr:col>19</xdr:col>
      <xdr:colOff>177800</xdr:colOff>
      <xdr:row>77</xdr:row>
      <xdr:rowOff>30480</xdr:rowOff>
    </xdr:to>
    <xdr:cxnSp macro="">
      <xdr:nvCxnSpPr>
        <xdr:cNvPr id="177" name="直線コネクタ 176"/>
        <xdr:cNvCxnSpPr/>
      </xdr:nvCxnSpPr>
      <xdr:spPr>
        <a:xfrm flipV="1">
          <a:off x="2908300" y="13197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26035</xdr:rowOff>
    </xdr:from>
    <xdr:to xmlns:xdr="http://schemas.openxmlformats.org/drawingml/2006/spreadsheetDrawing">
      <xdr:col>20</xdr:col>
      <xdr:colOff>38100</xdr:colOff>
      <xdr:row>76</xdr:row>
      <xdr:rowOff>127635</xdr:rowOff>
    </xdr:to>
    <xdr:sp macro="" textlink="">
      <xdr:nvSpPr>
        <xdr:cNvPr id="178" name="フローチャート: 判断 177"/>
        <xdr:cNvSpPr/>
      </xdr:nvSpPr>
      <xdr:spPr>
        <a:xfrm>
          <a:off x="3746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144145</xdr:rowOff>
    </xdr:from>
    <xdr:ext cx="593090" cy="253365"/>
    <xdr:sp macro="" textlink="">
      <xdr:nvSpPr>
        <xdr:cNvPr id="179" name="テキスト ボックス 178"/>
        <xdr:cNvSpPr txBox="1"/>
      </xdr:nvSpPr>
      <xdr:spPr>
        <a:xfrm>
          <a:off x="3497580" y="128314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30480</xdr:rowOff>
    </xdr:from>
    <xdr:to xmlns:xdr="http://schemas.openxmlformats.org/drawingml/2006/spreadsheetDrawing">
      <xdr:col>15</xdr:col>
      <xdr:colOff>50800</xdr:colOff>
      <xdr:row>77</xdr:row>
      <xdr:rowOff>55245</xdr:rowOff>
    </xdr:to>
    <xdr:cxnSp macro="">
      <xdr:nvCxnSpPr>
        <xdr:cNvPr id="180" name="直線コネクタ 179"/>
        <xdr:cNvCxnSpPr/>
      </xdr:nvCxnSpPr>
      <xdr:spPr>
        <a:xfrm flipV="1">
          <a:off x="2019300" y="132321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40640</xdr:rowOff>
    </xdr:from>
    <xdr:to xmlns:xdr="http://schemas.openxmlformats.org/drawingml/2006/spreadsheetDrawing">
      <xdr:col>15</xdr:col>
      <xdr:colOff>101600</xdr:colOff>
      <xdr:row>76</xdr:row>
      <xdr:rowOff>142240</xdr:rowOff>
    </xdr:to>
    <xdr:sp macro="" textlink="">
      <xdr:nvSpPr>
        <xdr:cNvPr id="181" name="フローチャート: 判断 180"/>
        <xdr:cNvSpPr/>
      </xdr:nvSpPr>
      <xdr:spPr>
        <a:xfrm>
          <a:off x="2857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158750</xdr:rowOff>
    </xdr:from>
    <xdr:ext cx="593090" cy="259080"/>
    <xdr:sp macro="" textlink="">
      <xdr:nvSpPr>
        <xdr:cNvPr id="182" name="テキスト ボックス 181"/>
        <xdr:cNvSpPr txBox="1"/>
      </xdr:nvSpPr>
      <xdr:spPr>
        <a:xfrm>
          <a:off x="2608580" y="128460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163195</xdr:rowOff>
    </xdr:from>
    <xdr:to xmlns:xdr="http://schemas.openxmlformats.org/drawingml/2006/spreadsheetDrawing">
      <xdr:col>10</xdr:col>
      <xdr:colOff>114300</xdr:colOff>
      <xdr:row>77</xdr:row>
      <xdr:rowOff>55245</xdr:rowOff>
    </xdr:to>
    <xdr:cxnSp macro="">
      <xdr:nvCxnSpPr>
        <xdr:cNvPr id="183" name="直線コネクタ 182"/>
        <xdr:cNvCxnSpPr/>
      </xdr:nvCxnSpPr>
      <xdr:spPr>
        <a:xfrm>
          <a:off x="1130300" y="1319339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64135</xdr:rowOff>
    </xdr:from>
    <xdr:to xmlns:xdr="http://schemas.openxmlformats.org/drawingml/2006/spreadsheetDrawing">
      <xdr:col>10</xdr:col>
      <xdr:colOff>165100</xdr:colOff>
      <xdr:row>76</xdr:row>
      <xdr:rowOff>166370</xdr:rowOff>
    </xdr:to>
    <xdr:sp macro="" textlink="">
      <xdr:nvSpPr>
        <xdr:cNvPr id="184" name="フローチャート: 判断 183"/>
        <xdr:cNvSpPr/>
      </xdr:nvSpPr>
      <xdr:spPr>
        <a:xfrm>
          <a:off x="1968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10795</xdr:rowOff>
    </xdr:from>
    <xdr:ext cx="593090" cy="258445"/>
    <xdr:sp macro="" textlink="">
      <xdr:nvSpPr>
        <xdr:cNvPr id="185" name="テキスト ボックス 184"/>
        <xdr:cNvSpPr txBox="1"/>
      </xdr:nvSpPr>
      <xdr:spPr>
        <a:xfrm>
          <a:off x="1719580" y="1286954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86" name="フローチャート: 判断 185"/>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20320</xdr:rowOff>
    </xdr:from>
    <xdr:ext cx="593090" cy="253365"/>
    <xdr:sp macro="" textlink="">
      <xdr:nvSpPr>
        <xdr:cNvPr id="187" name="テキスト ボックス 186"/>
        <xdr:cNvSpPr txBox="1"/>
      </xdr:nvSpPr>
      <xdr:spPr>
        <a:xfrm>
          <a:off x="830580" y="128790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14605</xdr:rowOff>
    </xdr:from>
    <xdr:to xmlns:xdr="http://schemas.openxmlformats.org/drawingml/2006/spreadsheetDrawing">
      <xdr:col>24</xdr:col>
      <xdr:colOff>114300</xdr:colOff>
      <xdr:row>76</xdr:row>
      <xdr:rowOff>116205</xdr:rowOff>
    </xdr:to>
    <xdr:sp macro="" textlink="">
      <xdr:nvSpPr>
        <xdr:cNvPr id="193" name="楕円 192"/>
        <xdr:cNvSpPr/>
      </xdr:nvSpPr>
      <xdr:spPr>
        <a:xfrm>
          <a:off x="45847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164465</xdr:rowOff>
    </xdr:from>
    <xdr:ext cx="598805" cy="259080"/>
    <xdr:sp macro="" textlink="">
      <xdr:nvSpPr>
        <xdr:cNvPr id="194" name="民生費該当値テキスト"/>
        <xdr:cNvSpPr txBox="1"/>
      </xdr:nvSpPr>
      <xdr:spPr>
        <a:xfrm>
          <a:off x="4686300" y="13023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116840</xdr:rowOff>
    </xdr:from>
    <xdr:to xmlns:xdr="http://schemas.openxmlformats.org/drawingml/2006/spreadsheetDrawing">
      <xdr:col>20</xdr:col>
      <xdr:colOff>38100</xdr:colOff>
      <xdr:row>77</xdr:row>
      <xdr:rowOff>46990</xdr:rowOff>
    </xdr:to>
    <xdr:sp macro="" textlink="">
      <xdr:nvSpPr>
        <xdr:cNvPr id="195" name="楕円 194"/>
        <xdr:cNvSpPr/>
      </xdr:nvSpPr>
      <xdr:spPr>
        <a:xfrm>
          <a:off x="3746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38100</xdr:rowOff>
    </xdr:from>
    <xdr:ext cx="593090" cy="259080"/>
    <xdr:sp macro="" textlink="">
      <xdr:nvSpPr>
        <xdr:cNvPr id="196" name="テキスト ボックス 195"/>
        <xdr:cNvSpPr txBox="1"/>
      </xdr:nvSpPr>
      <xdr:spPr>
        <a:xfrm>
          <a:off x="3497580" y="132397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151130</xdr:rowOff>
    </xdr:from>
    <xdr:to xmlns:xdr="http://schemas.openxmlformats.org/drawingml/2006/spreadsheetDrawing">
      <xdr:col>15</xdr:col>
      <xdr:colOff>101600</xdr:colOff>
      <xdr:row>77</xdr:row>
      <xdr:rowOff>81280</xdr:rowOff>
    </xdr:to>
    <xdr:sp macro="" textlink="">
      <xdr:nvSpPr>
        <xdr:cNvPr id="197" name="楕円 196"/>
        <xdr:cNvSpPr/>
      </xdr:nvSpPr>
      <xdr:spPr>
        <a:xfrm>
          <a:off x="2857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72390</xdr:rowOff>
    </xdr:from>
    <xdr:ext cx="593090" cy="259080"/>
    <xdr:sp macro="" textlink="">
      <xdr:nvSpPr>
        <xdr:cNvPr id="198" name="テキスト ボックス 197"/>
        <xdr:cNvSpPr txBox="1"/>
      </xdr:nvSpPr>
      <xdr:spPr>
        <a:xfrm>
          <a:off x="2608580" y="132740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4445</xdr:rowOff>
    </xdr:from>
    <xdr:to xmlns:xdr="http://schemas.openxmlformats.org/drawingml/2006/spreadsheetDrawing">
      <xdr:col>10</xdr:col>
      <xdr:colOff>165100</xdr:colOff>
      <xdr:row>77</xdr:row>
      <xdr:rowOff>106045</xdr:rowOff>
    </xdr:to>
    <xdr:sp macro="" textlink="">
      <xdr:nvSpPr>
        <xdr:cNvPr id="199" name="楕円 198"/>
        <xdr:cNvSpPr/>
      </xdr:nvSpPr>
      <xdr:spPr>
        <a:xfrm>
          <a:off x="1968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97790</xdr:rowOff>
    </xdr:from>
    <xdr:ext cx="593090" cy="253365"/>
    <xdr:sp macro="" textlink="">
      <xdr:nvSpPr>
        <xdr:cNvPr id="200" name="テキスト ボックス 199"/>
        <xdr:cNvSpPr txBox="1"/>
      </xdr:nvSpPr>
      <xdr:spPr>
        <a:xfrm>
          <a:off x="1719580" y="132994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112395</xdr:rowOff>
    </xdr:from>
    <xdr:to xmlns:xdr="http://schemas.openxmlformats.org/drawingml/2006/spreadsheetDrawing">
      <xdr:col>6</xdr:col>
      <xdr:colOff>38100</xdr:colOff>
      <xdr:row>77</xdr:row>
      <xdr:rowOff>42545</xdr:rowOff>
    </xdr:to>
    <xdr:sp macro="" textlink="">
      <xdr:nvSpPr>
        <xdr:cNvPr id="201" name="楕円 200"/>
        <xdr:cNvSpPr/>
      </xdr:nvSpPr>
      <xdr:spPr>
        <a:xfrm>
          <a:off x="107950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33655</xdr:rowOff>
    </xdr:from>
    <xdr:ext cx="593090" cy="258445"/>
    <xdr:sp macro="" textlink="">
      <xdr:nvSpPr>
        <xdr:cNvPr id="202" name="テキスト ボックス 201"/>
        <xdr:cNvSpPr txBox="1"/>
      </xdr:nvSpPr>
      <xdr:spPr>
        <a:xfrm>
          <a:off x="830580" y="132353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1" name="テキスト ボックス 210"/>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3205" cy="259080"/>
    <xdr:sp macro="" textlink="">
      <xdr:nvSpPr>
        <xdr:cNvPr id="214" name="テキスト ボックス 213"/>
        <xdr:cNvSpPr txBox="1"/>
      </xdr:nvSpPr>
      <xdr:spPr>
        <a:xfrm>
          <a:off x="513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915" cy="253365"/>
    <xdr:sp macro="" textlink="">
      <xdr:nvSpPr>
        <xdr:cNvPr id="218" name="テキスト ボックス 217"/>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915" cy="259080"/>
    <xdr:sp macro="" textlink="">
      <xdr:nvSpPr>
        <xdr:cNvPr id="220" name="テキスト ボックス 219"/>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915" cy="259080"/>
    <xdr:sp macro="" textlink="">
      <xdr:nvSpPr>
        <xdr:cNvPr id="222" name="テキスト ボックス 221"/>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4" name="テキスト ボックス 223"/>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105410</xdr:rowOff>
    </xdr:from>
    <xdr:to xmlns:xdr="http://schemas.openxmlformats.org/drawingml/2006/spreadsheetDrawing">
      <xdr:col>24</xdr:col>
      <xdr:colOff>62865</xdr:colOff>
      <xdr:row>97</xdr:row>
      <xdr:rowOff>143510</xdr:rowOff>
    </xdr:to>
    <xdr:cxnSp macro="">
      <xdr:nvCxnSpPr>
        <xdr:cNvPr id="226" name="直線コネクタ 225"/>
        <xdr:cNvCxnSpPr/>
      </xdr:nvCxnSpPr>
      <xdr:spPr>
        <a:xfrm flipV="1">
          <a:off x="4633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34670" cy="253365"/>
    <xdr:sp macro="" textlink="">
      <xdr:nvSpPr>
        <xdr:cNvPr id="227" name="衛生費最小値テキスト"/>
        <xdr:cNvSpPr txBox="1"/>
      </xdr:nvSpPr>
      <xdr:spPr>
        <a:xfrm>
          <a:off x="4686300" y="167773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8" name="直線コネクタ 227"/>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3365"/>
    <xdr:sp macro="" textlink="">
      <xdr:nvSpPr>
        <xdr:cNvPr id="229" name="衛生費最大値テキスト"/>
        <xdr:cNvSpPr txBox="1"/>
      </xdr:nvSpPr>
      <xdr:spPr>
        <a:xfrm>
          <a:off x="4686300" y="153111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105410</xdr:rowOff>
    </xdr:from>
    <xdr:to xmlns:xdr="http://schemas.openxmlformats.org/drawingml/2006/spreadsheetDrawing">
      <xdr:col>24</xdr:col>
      <xdr:colOff>152400</xdr:colOff>
      <xdr:row>90</xdr:row>
      <xdr:rowOff>105410</xdr:rowOff>
    </xdr:to>
    <xdr:cxnSp macro="">
      <xdr:nvCxnSpPr>
        <xdr:cNvPr id="230" name="直線コネクタ 229"/>
        <xdr:cNvCxnSpPr/>
      </xdr:nvCxnSpPr>
      <xdr:spPr>
        <a:xfrm>
          <a:off x="4546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84455</xdr:rowOff>
    </xdr:from>
    <xdr:to xmlns:xdr="http://schemas.openxmlformats.org/drawingml/2006/spreadsheetDrawing">
      <xdr:col>24</xdr:col>
      <xdr:colOff>63500</xdr:colOff>
      <xdr:row>96</xdr:row>
      <xdr:rowOff>90805</xdr:rowOff>
    </xdr:to>
    <xdr:cxnSp macro="">
      <xdr:nvCxnSpPr>
        <xdr:cNvPr id="231" name="直線コネクタ 230"/>
        <xdr:cNvCxnSpPr/>
      </xdr:nvCxnSpPr>
      <xdr:spPr>
        <a:xfrm flipV="1">
          <a:off x="3797300" y="16372205"/>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166370</xdr:rowOff>
    </xdr:from>
    <xdr:ext cx="534670" cy="253365"/>
    <xdr:sp macro="" textlink="">
      <xdr:nvSpPr>
        <xdr:cNvPr id="232" name="衛生費平均値テキスト"/>
        <xdr:cNvSpPr txBox="1"/>
      </xdr:nvSpPr>
      <xdr:spPr>
        <a:xfrm>
          <a:off x="4686300" y="164541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90805</xdr:rowOff>
    </xdr:from>
    <xdr:to xmlns:xdr="http://schemas.openxmlformats.org/drawingml/2006/spreadsheetDrawing">
      <xdr:col>19</xdr:col>
      <xdr:colOff>177800</xdr:colOff>
      <xdr:row>96</xdr:row>
      <xdr:rowOff>90805</xdr:rowOff>
    </xdr:to>
    <xdr:cxnSp macro="">
      <xdr:nvCxnSpPr>
        <xdr:cNvPr id="234" name="直線コネクタ 233"/>
        <xdr:cNvCxnSpPr/>
      </xdr:nvCxnSpPr>
      <xdr:spPr>
        <a:xfrm flipV="1">
          <a:off x="2908300" y="16550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5" name="フローチャート: 判断 234"/>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166370</xdr:rowOff>
    </xdr:from>
    <xdr:ext cx="528955" cy="253365"/>
    <xdr:sp macro="" textlink="">
      <xdr:nvSpPr>
        <xdr:cNvPr id="236" name="テキスト ボックス 235"/>
        <xdr:cNvSpPr txBox="1"/>
      </xdr:nvSpPr>
      <xdr:spPr>
        <a:xfrm>
          <a:off x="3529965" y="16625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90805</xdr:rowOff>
    </xdr:from>
    <xdr:to xmlns:xdr="http://schemas.openxmlformats.org/drawingml/2006/spreadsheetDrawing">
      <xdr:col>15</xdr:col>
      <xdr:colOff>50800</xdr:colOff>
      <xdr:row>96</xdr:row>
      <xdr:rowOff>95885</xdr:rowOff>
    </xdr:to>
    <xdr:cxnSp macro="">
      <xdr:nvCxnSpPr>
        <xdr:cNvPr id="237" name="直線コネクタ 236"/>
        <xdr:cNvCxnSpPr/>
      </xdr:nvCxnSpPr>
      <xdr:spPr>
        <a:xfrm flipV="1">
          <a:off x="2019300" y="165500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83820</xdr:rowOff>
    </xdr:from>
    <xdr:to xmlns:xdr="http://schemas.openxmlformats.org/drawingml/2006/spreadsheetDrawing">
      <xdr:col>15</xdr:col>
      <xdr:colOff>101600</xdr:colOff>
      <xdr:row>97</xdr:row>
      <xdr:rowOff>13970</xdr:rowOff>
    </xdr:to>
    <xdr:sp macro="" textlink="">
      <xdr:nvSpPr>
        <xdr:cNvPr id="238" name="フローチャート: 判断 237"/>
        <xdr:cNvSpPr/>
      </xdr:nvSpPr>
      <xdr:spPr>
        <a:xfrm>
          <a:off x="2857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5080</xdr:rowOff>
    </xdr:from>
    <xdr:ext cx="528955" cy="259080"/>
    <xdr:sp macro="" textlink="">
      <xdr:nvSpPr>
        <xdr:cNvPr id="239" name="テキスト ボックス 238"/>
        <xdr:cNvSpPr txBox="1"/>
      </xdr:nvSpPr>
      <xdr:spPr>
        <a:xfrm>
          <a:off x="2640965" y="16635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37465</xdr:rowOff>
    </xdr:from>
    <xdr:to xmlns:xdr="http://schemas.openxmlformats.org/drawingml/2006/spreadsheetDrawing">
      <xdr:col>10</xdr:col>
      <xdr:colOff>114300</xdr:colOff>
      <xdr:row>96</xdr:row>
      <xdr:rowOff>95885</xdr:rowOff>
    </xdr:to>
    <xdr:cxnSp macro="">
      <xdr:nvCxnSpPr>
        <xdr:cNvPr id="240" name="直線コネクタ 239"/>
        <xdr:cNvCxnSpPr/>
      </xdr:nvCxnSpPr>
      <xdr:spPr>
        <a:xfrm>
          <a:off x="1130300" y="1649666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102235</xdr:rowOff>
    </xdr:from>
    <xdr:to xmlns:xdr="http://schemas.openxmlformats.org/drawingml/2006/spreadsheetDrawing">
      <xdr:col>10</xdr:col>
      <xdr:colOff>165100</xdr:colOff>
      <xdr:row>97</xdr:row>
      <xdr:rowOff>32385</xdr:rowOff>
    </xdr:to>
    <xdr:sp macro="" textlink="">
      <xdr:nvSpPr>
        <xdr:cNvPr id="241" name="フローチャート: 判断 240"/>
        <xdr:cNvSpPr/>
      </xdr:nvSpPr>
      <xdr:spPr>
        <a:xfrm>
          <a:off x="1968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23495</xdr:rowOff>
    </xdr:from>
    <xdr:ext cx="528955" cy="259080"/>
    <xdr:sp macro="" textlink="">
      <xdr:nvSpPr>
        <xdr:cNvPr id="242" name="テキスト ボックス 241"/>
        <xdr:cNvSpPr txBox="1"/>
      </xdr:nvSpPr>
      <xdr:spPr>
        <a:xfrm>
          <a:off x="1751965" y="166541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100965</xdr:rowOff>
    </xdr:from>
    <xdr:to xmlns:xdr="http://schemas.openxmlformats.org/drawingml/2006/spreadsheetDrawing">
      <xdr:col>6</xdr:col>
      <xdr:colOff>38100</xdr:colOff>
      <xdr:row>97</xdr:row>
      <xdr:rowOff>31115</xdr:rowOff>
    </xdr:to>
    <xdr:sp macro="" textlink="">
      <xdr:nvSpPr>
        <xdr:cNvPr id="243" name="フローチャート: 判断 242"/>
        <xdr:cNvSpPr/>
      </xdr:nvSpPr>
      <xdr:spPr>
        <a:xfrm>
          <a:off x="1079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22860</xdr:rowOff>
    </xdr:from>
    <xdr:ext cx="528955" cy="259080"/>
    <xdr:sp macro="" textlink="">
      <xdr:nvSpPr>
        <xdr:cNvPr id="244" name="テキスト ボックス 243"/>
        <xdr:cNvSpPr txBox="1"/>
      </xdr:nvSpPr>
      <xdr:spPr>
        <a:xfrm>
          <a:off x="862965" y="16653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33655</xdr:rowOff>
    </xdr:from>
    <xdr:to xmlns:xdr="http://schemas.openxmlformats.org/drawingml/2006/spreadsheetDrawing">
      <xdr:col>24</xdr:col>
      <xdr:colOff>114300</xdr:colOff>
      <xdr:row>95</xdr:row>
      <xdr:rowOff>135255</xdr:rowOff>
    </xdr:to>
    <xdr:sp macro="" textlink="">
      <xdr:nvSpPr>
        <xdr:cNvPr id="250" name="楕円 249"/>
        <xdr:cNvSpPr/>
      </xdr:nvSpPr>
      <xdr:spPr>
        <a:xfrm>
          <a:off x="45847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56515</xdr:rowOff>
    </xdr:from>
    <xdr:ext cx="534670" cy="258445"/>
    <xdr:sp macro="" textlink="">
      <xdr:nvSpPr>
        <xdr:cNvPr id="251" name="衛生費該当値テキスト"/>
        <xdr:cNvSpPr txBox="1"/>
      </xdr:nvSpPr>
      <xdr:spPr>
        <a:xfrm>
          <a:off x="4686300" y="16172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40640</xdr:rowOff>
    </xdr:from>
    <xdr:to xmlns:xdr="http://schemas.openxmlformats.org/drawingml/2006/spreadsheetDrawing">
      <xdr:col>20</xdr:col>
      <xdr:colOff>38100</xdr:colOff>
      <xdr:row>96</xdr:row>
      <xdr:rowOff>141605</xdr:rowOff>
    </xdr:to>
    <xdr:sp macro="" textlink="">
      <xdr:nvSpPr>
        <xdr:cNvPr id="252" name="楕円 251"/>
        <xdr:cNvSpPr/>
      </xdr:nvSpPr>
      <xdr:spPr>
        <a:xfrm>
          <a:off x="3746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158115</xdr:rowOff>
    </xdr:from>
    <xdr:ext cx="528955" cy="253365"/>
    <xdr:sp macro="" textlink="">
      <xdr:nvSpPr>
        <xdr:cNvPr id="253" name="テキスト ボックス 252"/>
        <xdr:cNvSpPr txBox="1"/>
      </xdr:nvSpPr>
      <xdr:spPr>
        <a:xfrm>
          <a:off x="3529965" y="162744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40640</xdr:rowOff>
    </xdr:from>
    <xdr:to xmlns:xdr="http://schemas.openxmlformats.org/drawingml/2006/spreadsheetDrawing">
      <xdr:col>15</xdr:col>
      <xdr:colOff>101600</xdr:colOff>
      <xdr:row>96</xdr:row>
      <xdr:rowOff>141605</xdr:rowOff>
    </xdr:to>
    <xdr:sp macro="" textlink="">
      <xdr:nvSpPr>
        <xdr:cNvPr id="254" name="楕円 253"/>
        <xdr:cNvSpPr/>
      </xdr:nvSpPr>
      <xdr:spPr>
        <a:xfrm>
          <a:off x="2857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158115</xdr:rowOff>
    </xdr:from>
    <xdr:ext cx="528955" cy="253365"/>
    <xdr:sp macro="" textlink="">
      <xdr:nvSpPr>
        <xdr:cNvPr id="255" name="テキスト ボックス 254"/>
        <xdr:cNvSpPr txBox="1"/>
      </xdr:nvSpPr>
      <xdr:spPr>
        <a:xfrm>
          <a:off x="2640965" y="162744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45085</xdr:rowOff>
    </xdr:from>
    <xdr:to xmlns:xdr="http://schemas.openxmlformats.org/drawingml/2006/spreadsheetDrawing">
      <xdr:col>10</xdr:col>
      <xdr:colOff>165100</xdr:colOff>
      <xdr:row>96</xdr:row>
      <xdr:rowOff>146685</xdr:rowOff>
    </xdr:to>
    <xdr:sp macro="" textlink="">
      <xdr:nvSpPr>
        <xdr:cNvPr id="256" name="楕円 255"/>
        <xdr:cNvSpPr/>
      </xdr:nvSpPr>
      <xdr:spPr>
        <a:xfrm>
          <a:off x="1968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163195</xdr:rowOff>
    </xdr:from>
    <xdr:ext cx="528955" cy="259080"/>
    <xdr:sp macro="" textlink="">
      <xdr:nvSpPr>
        <xdr:cNvPr id="257" name="テキスト ボックス 256"/>
        <xdr:cNvSpPr txBox="1"/>
      </xdr:nvSpPr>
      <xdr:spPr>
        <a:xfrm>
          <a:off x="1751965" y="162794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158115</xdr:rowOff>
    </xdr:from>
    <xdr:to xmlns:xdr="http://schemas.openxmlformats.org/drawingml/2006/spreadsheetDrawing">
      <xdr:col>6</xdr:col>
      <xdr:colOff>38100</xdr:colOff>
      <xdr:row>96</xdr:row>
      <xdr:rowOff>88265</xdr:rowOff>
    </xdr:to>
    <xdr:sp macro="" textlink="">
      <xdr:nvSpPr>
        <xdr:cNvPr id="258" name="楕円 257"/>
        <xdr:cNvSpPr/>
      </xdr:nvSpPr>
      <xdr:spPr>
        <a:xfrm>
          <a:off x="107950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104775</xdr:rowOff>
    </xdr:from>
    <xdr:ext cx="528955" cy="259080"/>
    <xdr:sp macro="" textlink="">
      <xdr:nvSpPr>
        <xdr:cNvPr id="259" name="テキスト ボックス 258"/>
        <xdr:cNvSpPr txBox="1"/>
      </xdr:nvSpPr>
      <xdr:spPr>
        <a:xfrm>
          <a:off x="862965" y="16221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68" name="テキスト ボックス 267"/>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205" cy="253365"/>
    <xdr:sp macro="" textlink="">
      <xdr:nvSpPr>
        <xdr:cNvPr id="271" name="テキスト ボックス 270"/>
        <xdr:cNvSpPr txBox="1"/>
      </xdr:nvSpPr>
      <xdr:spPr>
        <a:xfrm>
          <a:off x="6355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1645" cy="253365"/>
    <xdr:sp macro="" textlink="">
      <xdr:nvSpPr>
        <xdr:cNvPr id="273" name="テキスト ボックス 272"/>
        <xdr:cNvSpPr txBox="1"/>
      </xdr:nvSpPr>
      <xdr:spPr>
        <a:xfrm>
          <a:off x="6136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1645" cy="253365"/>
    <xdr:sp macro="" textlink="">
      <xdr:nvSpPr>
        <xdr:cNvPr id="275" name="テキスト ボックス 274"/>
        <xdr:cNvSpPr txBox="1"/>
      </xdr:nvSpPr>
      <xdr:spPr>
        <a:xfrm>
          <a:off x="6136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1645" cy="253365"/>
    <xdr:sp macro="" textlink="">
      <xdr:nvSpPr>
        <xdr:cNvPr id="277" name="テキスト ボックス 276"/>
        <xdr:cNvSpPr txBox="1"/>
      </xdr:nvSpPr>
      <xdr:spPr>
        <a:xfrm>
          <a:off x="6136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1645" cy="253365"/>
    <xdr:sp macro="" textlink="">
      <xdr:nvSpPr>
        <xdr:cNvPr id="279" name="テキスト ボックス 278"/>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110490</xdr:rowOff>
    </xdr:from>
    <xdr:to xmlns:xdr="http://schemas.openxmlformats.org/drawingml/2006/spreadsheetDrawing">
      <xdr:col>54</xdr:col>
      <xdr:colOff>189865</xdr:colOff>
      <xdr:row>38</xdr:row>
      <xdr:rowOff>139700</xdr:rowOff>
    </xdr:to>
    <xdr:cxnSp macro="">
      <xdr:nvCxnSpPr>
        <xdr:cNvPr id="281" name="直線コネクタ 280"/>
        <xdr:cNvCxnSpPr/>
      </xdr:nvCxnSpPr>
      <xdr:spPr>
        <a:xfrm flipV="1">
          <a:off x="10475595" y="542544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3365"/>
    <xdr:sp macro="" textlink="">
      <xdr:nvSpPr>
        <xdr:cNvPr id="282" name="労働費最小値テキスト"/>
        <xdr:cNvSpPr txBox="1"/>
      </xdr:nvSpPr>
      <xdr:spPr>
        <a:xfrm>
          <a:off x="10528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57150</xdr:rowOff>
    </xdr:from>
    <xdr:ext cx="469900" cy="259080"/>
    <xdr:sp macro="" textlink="">
      <xdr:nvSpPr>
        <xdr:cNvPr id="284" name="労働費最大値テキスト"/>
        <xdr:cNvSpPr txBox="1"/>
      </xdr:nvSpPr>
      <xdr:spPr>
        <a:xfrm>
          <a:off x="105283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110490</xdr:rowOff>
    </xdr:from>
    <xdr:to xmlns:xdr="http://schemas.openxmlformats.org/drawingml/2006/spreadsheetDrawing">
      <xdr:col>55</xdr:col>
      <xdr:colOff>88900</xdr:colOff>
      <xdr:row>31</xdr:row>
      <xdr:rowOff>110490</xdr:rowOff>
    </xdr:to>
    <xdr:cxnSp macro="">
      <xdr:nvCxnSpPr>
        <xdr:cNvPr id="285" name="直線コネクタ 284"/>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6" name="直線コネクタ 285"/>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102870</xdr:rowOff>
    </xdr:from>
    <xdr:ext cx="378460" cy="259080"/>
    <xdr:sp macro="" textlink="">
      <xdr:nvSpPr>
        <xdr:cNvPr id="287" name="労働費平均値テキスト"/>
        <xdr:cNvSpPr txBox="1"/>
      </xdr:nvSpPr>
      <xdr:spPr>
        <a:xfrm>
          <a:off x="10528300" y="6275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80010</xdr:rowOff>
    </xdr:from>
    <xdr:to xmlns:xdr="http://schemas.openxmlformats.org/drawingml/2006/spreadsheetDrawing">
      <xdr:col>55</xdr:col>
      <xdr:colOff>50800</xdr:colOff>
      <xdr:row>38</xdr:row>
      <xdr:rowOff>10160</xdr:rowOff>
    </xdr:to>
    <xdr:sp macro="" textlink="">
      <xdr:nvSpPr>
        <xdr:cNvPr id="288" name="フローチャート: 判断 287"/>
        <xdr:cNvSpPr/>
      </xdr:nvSpPr>
      <xdr:spPr>
        <a:xfrm>
          <a:off x="104267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89" name="直線コネクタ 288"/>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27305</xdr:rowOff>
    </xdr:to>
    <xdr:sp macro="" textlink="">
      <xdr:nvSpPr>
        <xdr:cNvPr id="290" name="フローチャート: 判断 289"/>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43815</xdr:rowOff>
    </xdr:from>
    <xdr:ext cx="378460" cy="253365"/>
    <xdr:sp macro="" textlink="">
      <xdr:nvSpPr>
        <xdr:cNvPr id="291" name="テキスト ボックス 290"/>
        <xdr:cNvSpPr txBox="1"/>
      </xdr:nvSpPr>
      <xdr:spPr>
        <a:xfrm>
          <a:off x="9450070" y="62160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2" name="直線コネクタ 291"/>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94615</xdr:rowOff>
    </xdr:from>
    <xdr:to xmlns:xdr="http://schemas.openxmlformats.org/drawingml/2006/spreadsheetDrawing">
      <xdr:col>46</xdr:col>
      <xdr:colOff>38100</xdr:colOff>
      <xdr:row>38</xdr:row>
      <xdr:rowOff>24765</xdr:rowOff>
    </xdr:to>
    <xdr:sp macro="" textlink="">
      <xdr:nvSpPr>
        <xdr:cNvPr id="293" name="フローチャート: 判断 292"/>
        <xdr:cNvSpPr/>
      </xdr:nvSpPr>
      <xdr:spPr>
        <a:xfrm>
          <a:off x="8699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41275</xdr:rowOff>
    </xdr:from>
    <xdr:ext cx="378460" cy="253365"/>
    <xdr:sp macro="" textlink="">
      <xdr:nvSpPr>
        <xdr:cNvPr id="294" name="テキスト ボックス 293"/>
        <xdr:cNvSpPr txBox="1"/>
      </xdr:nvSpPr>
      <xdr:spPr>
        <a:xfrm>
          <a:off x="8561070" y="62134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5" name="直線コネクタ 294"/>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96520</xdr:rowOff>
    </xdr:from>
    <xdr:to xmlns:xdr="http://schemas.openxmlformats.org/drawingml/2006/spreadsheetDrawing">
      <xdr:col>41</xdr:col>
      <xdr:colOff>101600</xdr:colOff>
      <xdr:row>38</xdr:row>
      <xdr:rowOff>26670</xdr:rowOff>
    </xdr:to>
    <xdr:sp macro="" textlink="">
      <xdr:nvSpPr>
        <xdr:cNvPr id="296" name="フローチャート: 判断 295"/>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43180</xdr:rowOff>
    </xdr:from>
    <xdr:ext cx="378460" cy="253365"/>
    <xdr:sp macro="" textlink="">
      <xdr:nvSpPr>
        <xdr:cNvPr id="297" name="テキスト ボックス 296"/>
        <xdr:cNvSpPr txBox="1"/>
      </xdr:nvSpPr>
      <xdr:spPr>
        <a:xfrm>
          <a:off x="7672070" y="62153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16510</xdr:rowOff>
    </xdr:to>
    <xdr:sp macro="" textlink="">
      <xdr:nvSpPr>
        <xdr:cNvPr id="298" name="フローチャート: 判断 297"/>
        <xdr:cNvSpPr/>
      </xdr:nvSpPr>
      <xdr:spPr>
        <a:xfrm>
          <a:off x="692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33020</xdr:rowOff>
    </xdr:from>
    <xdr:ext cx="378460" cy="259080"/>
    <xdr:sp macro="" textlink="">
      <xdr:nvSpPr>
        <xdr:cNvPr id="299" name="テキスト ボックス 298"/>
        <xdr:cNvSpPr txBox="1"/>
      </xdr:nvSpPr>
      <xdr:spPr>
        <a:xfrm>
          <a:off x="6783070" y="6205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6"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3840" cy="259080"/>
    <xdr:sp macro="" textlink="">
      <xdr:nvSpPr>
        <xdr:cNvPr id="308" name="テキスト ボックス 307"/>
        <xdr:cNvSpPr txBox="1"/>
      </xdr:nvSpPr>
      <xdr:spPr>
        <a:xfrm>
          <a:off x="9514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3840" cy="259080"/>
    <xdr:sp macro="" textlink="">
      <xdr:nvSpPr>
        <xdr:cNvPr id="310" name="テキスト ボックス 309"/>
        <xdr:cNvSpPr txBox="1"/>
      </xdr:nvSpPr>
      <xdr:spPr>
        <a:xfrm>
          <a:off x="8625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3840" cy="259080"/>
    <xdr:sp macro="" textlink="">
      <xdr:nvSpPr>
        <xdr:cNvPr id="312" name="テキスト ボックス 311"/>
        <xdr:cNvSpPr txBox="1"/>
      </xdr:nvSpPr>
      <xdr:spPr>
        <a:xfrm>
          <a:off x="7736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3840" cy="259080"/>
    <xdr:sp macro="" textlink="">
      <xdr:nvSpPr>
        <xdr:cNvPr id="314" name="テキスト ボックス 313"/>
        <xdr:cNvSpPr txBox="1"/>
      </xdr:nvSpPr>
      <xdr:spPr>
        <a:xfrm>
          <a:off x="6847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3" name="テキスト ボックス 322"/>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205" cy="259080"/>
    <xdr:sp macro="" textlink="">
      <xdr:nvSpPr>
        <xdr:cNvPr id="326" name="テキスト ボックス 325"/>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3365"/>
    <xdr:sp macro="" textlink="">
      <xdr:nvSpPr>
        <xdr:cNvPr id="330" name="テキスト ボックス 329"/>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2" name="テキスト ボックス 33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915" cy="259080"/>
    <xdr:sp macro="" textlink="">
      <xdr:nvSpPr>
        <xdr:cNvPr id="334" name="テキスト ボックス 333"/>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36" name="テキスト ボックス 335"/>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11430</xdr:rowOff>
    </xdr:from>
    <xdr:to xmlns:xdr="http://schemas.openxmlformats.org/drawingml/2006/spreadsheetDrawing">
      <xdr:col>54</xdr:col>
      <xdr:colOff>189865</xdr:colOff>
      <xdr:row>58</xdr:row>
      <xdr:rowOff>112395</xdr:rowOff>
    </xdr:to>
    <xdr:cxnSp macro="">
      <xdr:nvCxnSpPr>
        <xdr:cNvPr id="338" name="直線コネクタ 337"/>
        <xdr:cNvCxnSpPr/>
      </xdr:nvCxnSpPr>
      <xdr:spPr>
        <a:xfrm flipV="1">
          <a:off x="10475595" y="858393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116205</xdr:rowOff>
    </xdr:from>
    <xdr:ext cx="469900" cy="259080"/>
    <xdr:sp macro="" textlink="">
      <xdr:nvSpPr>
        <xdr:cNvPr id="339" name="農林水産業費最小値テキスト"/>
        <xdr:cNvSpPr txBox="1"/>
      </xdr:nvSpPr>
      <xdr:spPr>
        <a:xfrm>
          <a:off x="10528300"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112395</xdr:rowOff>
    </xdr:from>
    <xdr:to xmlns:xdr="http://schemas.openxmlformats.org/drawingml/2006/spreadsheetDrawing">
      <xdr:col>55</xdr:col>
      <xdr:colOff>88900</xdr:colOff>
      <xdr:row>58</xdr:row>
      <xdr:rowOff>112395</xdr:rowOff>
    </xdr:to>
    <xdr:cxnSp macro="">
      <xdr:nvCxnSpPr>
        <xdr:cNvPr id="340" name="直線コネクタ 339"/>
        <xdr:cNvCxnSpPr/>
      </xdr:nvCxnSpPr>
      <xdr:spPr>
        <a:xfrm>
          <a:off x="103886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129540</xdr:rowOff>
    </xdr:from>
    <xdr:ext cx="598805" cy="259080"/>
    <xdr:sp macro="" textlink="">
      <xdr:nvSpPr>
        <xdr:cNvPr id="341" name="農林水産業費最大値テキスト"/>
        <xdr:cNvSpPr txBox="1"/>
      </xdr:nvSpPr>
      <xdr:spPr>
        <a:xfrm>
          <a:off x="10528300"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11430</xdr:rowOff>
    </xdr:from>
    <xdr:to xmlns:xdr="http://schemas.openxmlformats.org/drawingml/2006/spreadsheetDrawing">
      <xdr:col>55</xdr:col>
      <xdr:colOff>88900</xdr:colOff>
      <xdr:row>50</xdr:row>
      <xdr:rowOff>11430</xdr:rowOff>
    </xdr:to>
    <xdr:cxnSp macro="">
      <xdr:nvCxnSpPr>
        <xdr:cNvPr id="342" name="直線コネクタ 341"/>
        <xdr:cNvCxnSpPr/>
      </xdr:nvCxnSpPr>
      <xdr:spPr>
        <a:xfrm>
          <a:off x="10388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33655</xdr:rowOff>
    </xdr:from>
    <xdr:to xmlns:xdr="http://schemas.openxmlformats.org/drawingml/2006/spreadsheetDrawing">
      <xdr:col>55</xdr:col>
      <xdr:colOff>0</xdr:colOff>
      <xdr:row>56</xdr:row>
      <xdr:rowOff>53340</xdr:rowOff>
    </xdr:to>
    <xdr:cxnSp macro="">
      <xdr:nvCxnSpPr>
        <xdr:cNvPr id="343" name="直線コネクタ 342"/>
        <xdr:cNvCxnSpPr/>
      </xdr:nvCxnSpPr>
      <xdr:spPr>
        <a:xfrm flipV="1">
          <a:off x="9639300" y="963485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160020</xdr:rowOff>
    </xdr:from>
    <xdr:ext cx="534670" cy="259080"/>
    <xdr:sp macro="" textlink="">
      <xdr:nvSpPr>
        <xdr:cNvPr id="344" name="農林水産業費平均値テキスト"/>
        <xdr:cNvSpPr txBox="1"/>
      </xdr:nvSpPr>
      <xdr:spPr>
        <a:xfrm>
          <a:off x="10528300" y="9589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111760</xdr:rowOff>
    </xdr:to>
    <xdr:sp macro="" textlink="">
      <xdr:nvSpPr>
        <xdr:cNvPr id="345" name="フローチャート: 判断 344"/>
        <xdr:cNvSpPr/>
      </xdr:nvSpPr>
      <xdr:spPr>
        <a:xfrm>
          <a:off x="10426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53340</xdr:rowOff>
    </xdr:from>
    <xdr:to xmlns:xdr="http://schemas.openxmlformats.org/drawingml/2006/spreadsheetDrawing">
      <xdr:col>50</xdr:col>
      <xdr:colOff>114300</xdr:colOff>
      <xdr:row>56</xdr:row>
      <xdr:rowOff>94615</xdr:rowOff>
    </xdr:to>
    <xdr:cxnSp macro="">
      <xdr:nvCxnSpPr>
        <xdr:cNvPr id="346" name="直線コネクタ 345"/>
        <xdr:cNvCxnSpPr/>
      </xdr:nvCxnSpPr>
      <xdr:spPr>
        <a:xfrm flipV="1">
          <a:off x="8750300" y="96545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21590</xdr:rowOff>
    </xdr:from>
    <xdr:to xmlns:xdr="http://schemas.openxmlformats.org/drawingml/2006/spreadsheetDrawing">
      <xdr:col>50</xdr:col>
      <xdr:colOff>165100</xdr:colOff>
      <xdr:row>56</xdr:row>
      <xdr:rowOff>123190</xdr:rowOff>
    </xdr:to>
    <xdr:sp macro="" textlink="">
      <xdr:nvSpPr>
        <xdr:cNvPr id="347" name="フローチャート: 判断 346"/>
        <xdr:cNvSpPr/>
      </xdr:nvSpPr>
      <xdr:spPr>
        <a:xfrm>
          <a:off x="958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114300</xdr:rowOff>
    </xdr:from>
    <xdr:ext cx="528955" cy="259080"/>
    <xdr:sp macro="" textlink="">
      <xdr:nvSpPr>
        <xdr:cNvPr id="348" name="テキスト ボックス 347"/>
        <xdr:cNvSpPr txBox="1"/>
      </xdr:nvSpPr>
      <xdr:spPr>
        <a:xfrm>
          <a:off x="9371965" y="9715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85090</xdr:rowOff>
    </xdr:from>
    <xdr:to xmlns:xdr="http://schemas.openxmlformats.org/drawingml/2006/spreadsheetDrawing">
      <xdr:col>45</xdr:col>
      <xdr:colOff>177800</xdr:colOff>
      <xdr:row>56</xdr:row>
      <xdr:rowOff>94615</xdr:rowOff>
    </xdr:to>
    <xdr:cxnSp macro="">
      <xdr:nvCxnSpPr>
        <xdr:cNvPr id="349" name="直線コネクタ 348"/>
        <xdr:cNvCxnSpPr/>
      </xdr:nvCxnSpPr>
      <xdr:spPr>
        <a:xfrm>
          <a:off x="7861300" y="96862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58420</xdr:rowOff>
    </xdr:from>
    <xdr:to xmlns:xdr="http://schemas.openxmlformats.org/drawingml/2006/spreadsheetDrawing">
      <xdr:col>46</xdr:col>
      <xdr:colOff>38100</xdr:colOff>
      <xdr:row>56</xdr:row>
      <xdr:rowOff>160020</xdr:rowOff>
    </xdr:to>
    <xdr:sp macro="" textlink="">
      <xdr:nvSpPr>
        <xdr:cNvPr id="350" name="フローチャート: 判断 349"/>
        <xdr:cNvSpPr/>
      </xdr:nvSpPr>
      <xdr:spPr>
        <a:xfrm>
          <a:off x="86995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151130</xdr:rowOff>
    </xdr:from>
    <xdr:ext cx="528955" cy="259080"/>
    <xdr:sp macro="" textlink="">
      <xdr:nvSpPr>
        <xdr:cNvPr id="351" name="テキスト ボックス 350"/>
        <xdr:cNvSpPr txBox="1"/>
      </xdr:nvSpPr>
      <xdr:spPr>
        <a:xfrm>
          <a:off x="8482965" y="9752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85090</xdr:rowOff>
    </xdr:from>
    <xdr:to xmlns:xdr="http://schemas.openxmlformats.org/drawingml/2006/spreadsheetDrawing">
      <xdr:col>41</xdr:col>
      <xdr:colOff>50800</xdr:colOff>
      <xdr:row>56</xdr:row>
      <xdr:rowOff>106045</xdr:rowOff>
    </xdr:to>
    <xdr:cxnSp macro="">
      <xdr:nvCxnSpPr>
        <xdr:cNvPr id="352" name="直線コネクタ 351"/>
        <xdr:cNvCxnSpPr/>
      </xdr:nvCxnSpPr>
      <xdr:spPr>
        <a:xfrm flipV="1">
          <a:off x="6972300" y="96862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151130</xdr:rowOff>
    </xdr:to>
    <xdr:sp macro="" textlink="">
      <xdr:nvSpPr>
        <xdr:cNvPr id="353" name="フローチャート: 判断 352"/>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142240</xdr:rowOff>
    </xdr:from>
    <xdr:ext cx="528955" cy="259080"/>
    <xdr:sp macro="" textlink="">
      <xdr:nvSpPr>
        <xdr:cNvPr id="354" name="テキスト ボックス 353"/>
        <xdr:cNvSpPr txBox="1"/>
      </xdr:nvSpPr>
      <xdr:spPr>
        <a:xfrm>
          <a:off x="7593965" y="9743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55" name="フローチャート: 判断 354"/>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152400</xdr:rowOff>
    </xdr:from>
    <xdr:ext cx="528955" cy="259080"/>
    <xdr:sp macro="" textlink="">
      <xdr:nvSpPr>
        <xdr:cNvPr id="356" name="テキスト ボックス 355"/>
        <xdr:cNvSpPr txBox="1"/>
      </xdr:nvSpPr>
      <xdr:spPr>
        <a:xfrm>
          <a:off x="6704965" y="9753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154940</xdr:rowOff>
    </xdr:from>
    <xdr:to xmlns:xdr="http://schemas.openxmlformats.org/drawingml/2006/spreadsheetDrawing">
      <xdr:col>55</xdr:col>
      <xdr:colOff>50800</xdr:colOff>
      <xdr:row>56</xdr:row>
      <xdr:rowOff>84455</xdr:rowOff>
    </xdr:to>
    <xdr:sp macro="" textlink="">
      <xdr:nvSpPr>
        <xdr:cNvPr id="362" name="楕円 361"/>
        <xdr:cNvSpPr/>
      </xdr:nvSpPr>
      <xdr:spPr>
        <a:xfrm>
          <a:off x="104267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6350</xdr:rowOff>
    </xdr:from>
    <xdr:ext cx="534670" cy="253365"/>
    <xdr:sp macro="" textlink="">
      <xdr:nvSpPr>
        <xdr:cNvPr id="363" name="農林水産業費該当値テキスト"/>
        <xdr:cNvSpPr txBox="1"/>
      </xdr:nvSpPr>
      <xdr:spPr>
        <a:xfrm>
          <a:off x="10528300" y="94361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2540</xdr:rowOff>
    </xdr:from>
    <xdr:to xmlns:xdr="http://schemas.openxmlformats.org/drawingml/2006/spreadsheetDrawing">
      <xdr:col>50</xdr:col>
      <xdr:colOff>165100</xdr:colOff>
      <xdr:row>56</xdr:row>
      <xdr:rowOff>104140</xdr:rowOff>
    </xdr:to>
    <xdr:sp macro="" textlink="">
      <xdr:nvSpPr>
        <xdr:cNvPr id="364" name="楕円 363"/>
        <xdr:cNvSpPr/>
      </xdr:nvSpPr>
      <xdr:spPr>
        <a:xfrm>
          <a:off x="9588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120650</xdr:rowOff>
    </xdr:from>
    <xdr:ext cx="528955" cy="253365"/>
    <xdr:sp macro="" textlink="">
      <xdr:nvSpPr>
        <xdr:cNvPr id="365" name="テキスト ボックス 364"/>
        <xdr:cNvSpPr txBox="1"/>
      </xdr:nvSpPr>
      <xdr:spPr>
        <a:xfrm>
          <a:off x="9371965" y="93789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43815</xdr:rowOff>
    </xdr:from>
    <xdr:to xmlns:xdr="http://schemas.openxmlformats.org/drawingml/2006/spreadsheetDrawing">
      <xdr:col>46</xdr:col>
      <xdr:colOff>38100</xdr:colOff>
      <xdr:row>56</xdr:row>
      <xdr:rowOff>145415</xdr:rowOff>
    </xdr:to>
    <xdr:sp macro="" textlink="">
      <xdr:nvSpPr>
        <xdr:cNvPr id="366" name="楕円 365"/>
        <xdr:cNvSpPr/>
      </xdr:nvSpPr>
      <xdr:spPr>
        <a:xfrm>
          <a:off x="8699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161925</xdr:rowOff>
    </xdr:from>
    <xdr:ext cx="528955" cy="259080"/>
    <xdr:sp macro="" textlink="">
      <xdr:nvSpPr>
        <xdr:cNvPr id="367" name="テキスト ボックス 366"/>
        <xdr:cNvSpPr txBox="1"/>
      </xdr:nvSpPr>
      <xdr:spPr>
        <a:xfrm>
          <a:off x="8482965" y="94202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34290</xdr:rowOff>
    </xdr:from>
    <xdr:to xmlns:xdr="http://schemas.openxmlformats.org/drawingml/2006/spreadsheetDrawing">
      <xdr:col>41</xdr:col>
      <xdr:colOff>101600</xdr:colOff>
      <xdr:row>56</xdr:row>
      <xdr:rowOff>135890</xdr:rowOff>
    </xdr:to>
    <xdr:sp macro="" textlink="">
      <xdr:nvSpPr>
        <xdr:cNvPr id="368" name="楕円 367"/>
        <xdr:cNvSpPr/>
      </xdr:nvSpPr>
      <xdr:spPr>
        <a:xfrm>
          <a:off x="78105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152400</xdr:rowOff>
    </xdr:from>
    <xdr:ext cx="528955" cy="259080"/>
    <xdr:sp macro="" textlink="">
      <xdr:nvSpPr>
        <xdr:cNvPr id="369" name="テキスト ボックス 368"/>
        <xdr:cNvSpPr txBox="1"/>
      </xdr:nvSpPr>
      <xdr:spPr>
        <a:xfrm>
          <a:off x="7593965" y="9410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55245</xdr:rowOff>
    </xdr:from>
    <xdr:to xmlns:xdr="http://schemas.openxmlformats.org/drawingml/2006/spreadsheetDrawing">
      <xdr:col>36</xdr:col>
      <xdr:colOff>165100</xdr:colOff>
      <xdr:row>56</xdr:row>
      <xdr:rowOff>156845</xdr:rowOff>
    </xdr:to>
    <xdr:sp macro="" textlink="">
      <xdr:nvSpPr>
        <xdr:cNvPr id="370" name="楕円 369"/>
        <xdr:cNvSpPr/>
      </xdr:nvSpPr>
      <xdr:spPr>
        <a:xfrm>
          <a:off x="69215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1905</xdr:rowOff>
    </xdr:from>
    <xdr:ext cx="528955" cy="259080"/>
    <xdr:sp macro="" textlink="">
      <xdr:nvSpPr>
        <xdr:cNvPr id="371" name="テキスト ボックス 370"/>
        <xdr:cNvSpPr txBox="1"/>
      </xdr:nvSpPr>
      <xdr:spPr>
        <a:xfrm>
          <a:off x="6704965" y="94316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0" name="テキスト ボックス 379"/>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205" cy="253365"/>
    <xdr:sp macro="" textlink="">
      <xdr:nvSpPr>
        <xdr:cNvPr id="383" name="テキスト ボックス 382"/>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9915" cy="253365"/>
    <xdr:sp macro="" textlink="">
      <xdr:nvSpPr>
        <xdr:cNvPr id="385" name="テキスト ボックス 384"/>
        <xdr:cNvSpPr txBox="1"/>
      </xdr:nvSpPr>
      <xdr:spPr>
        <a:xfrm>
          <a:off x="6008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9915" cy="253365"/>
    <xdr:sp macro="" textlink="">
      <xdr:nvSpPr>
        <xdr:cNvPr id="387" name="テキスト ボックス 386"/>
        <xdr:cNvSpPr txBox="1"/>
      </xdr:nvSpPr>
      <xdr:spPr>
        <a:xfrm>
          <a:off x="6008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9915" cy="253365"/>
    <xdr:sp macro="" textlink="">
      <xdr:nvSpPr>
        <xdr:cNvPr id="389" name="テキスト ボックス 388"/>
        <xdr:cNvSpPr txBox="1"/>
      </xdr:nvSpPr>
      <xdr:spPr>
        <a:xfrm>
          <a:off x="6008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391" name="テキスト ボックス 390"/>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105410</xdr:rowOff>
    </xdr:from>
    <xdr:to xmlns:xdr="http://schemas.openxmlformats.org/drawingml/2006/spreadsheetDrawing">
      <xdr:col>54</xdr:col>
      <xdr:colOff>189865</xdr:colOff>
      <xdr:row>78</xdr:row>
      <xdr:rowOff>123190</xdr:rowOff>
    </xdr:to>
    <xdr:cxnSp macro="">
      <xdr:nvCxnSpPr>
        <xdr:cNvPr id="393" name="直線コネクタ 392"/>
        <xdr:cNvCxnSpPr/>
      </xdr:nvCxnSpPr>
      <xdr:spPr>
        <a:xfrm flipV="1">
          <a:off x="10475595" y="1227836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127000</xdr:rowOff>
    </xdr:from>
    <xdr:ext cx="469900" cy="259080"/>
    <xdr:sp macro="" textlink="">
      <xdr:nvSpPr>
        <xdr:cNvPr id="394" name="商工費最小値テキスト"/>
        <xdr:cNvSpPr txBox="1"/>
      </xdr:nvSpPr>
      <xdr:spPr>
        <a:xfrm>
          <a:off x="10528300"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123190</xdr:rowOff>
    </xdr:from>
    <xdr:to xmlns:xdr="http://schemas.openxmlformats.org/drawingml/2006/spreadsheetDrawing">
      <xdr:col>55</xdr:col>
      <xdr:colOff>88900</xdr:colOff>
      <xdr:row>78</xdr:row>
      <xdr:rowOff>123190</xdr:rowOff>
    </xdr:to>
    <xdr:cxnSp macro="">
      <xdr:nvCxnSpPr>
        <xdr:cNvPr id="395" name="直線コネクタ 394"/>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52070</xdr:rowOff>
    </xdr:from>
    <xdr:ext cx="598805" cy="253365"/>
    <xdr:sp macro="" textlink="">
      <xdr:nvSpPr>
        <xdr:cNvPr id="396" name="商工費最大値テキスト"/>
        <xdr:cNvSpPr txBox="1"/>
      </xdr:nvSpPr>
      <xdr:spPr>
        <a:xfrm>
          <a:off x="10528300" y="120535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105410</xdr:rowOff>
    </xdr:from>
    <xdr:to xmlns:xdr="http://schemas.openxmlformats.org/drawingml/2006/spreadsheetDrawing">
      <xdr:col>55</xdr:col>
      <xdr:colOff>88900</xdr:colOff>
      <xdr:row>71</xdr:row>
      <xdr:rowOff>105410</xdr:rowOff>
    </xdr:to>
    <xdr:cxnSp macro="">
      <xdr:nvCxnSpPr>
        <xdr:cNvPr id="397" name="直線コネクタ 396"/>
        <xdr:cNvCxnSpPr/>
      </xdr:nvCxnSpPr>
      <xdr:spPr>
        <a:xfrm>
          <a:off x="10388600" y="1227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11430</xdr:rowOff>
    </xdr:from>
    <xdr:to xmlns:xdr="http://schemas.openxmlformats.org/drawingml/2006/spreadsheetDrawing">
      <xdr:col>55</xdr:col>
      <xdr:colOff>0</xdr:colOff>
      <xdr:row>78</xdr:row>
      <xdr:rowOff>19050</xdr:rowOff>
    </xdr:to>
    <xdr:cxnSp macro="">
      <xdr:nvCxnSpPr>
        <xdr:cNvPr id="398" name="直線コネクタ 397"/>
        <xdr:cNvCxnSpPr/>
      </xdr:nvCxnSpPr>
      <xdr:spPr>
        <a:xfrm>
          <a:off x="9639300" y="1321308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142240</xdr:rowOff>
    </xdr:from>
    <xdr:ext cx="534670" cy="259080"/>
    <xdr:sp macro="" textlink="">
      <xdr:nvSpPr>
        <xdr:cNvPr id="399" name="商工費平均値テキスト"/>
        <xdr:cNvSpPr txBox="1"/>
      </xdr:nvSpPr>
      <xdr:spPr>
        <a:xfrm>
          <a:off x="10528300" y="13172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119380</xdr:rowOff>
    </xdr:from>
    <xdr:to xmlns:xdr="http://schemas.openxmlformats.org/drawingml/2006/spreadsheetDrawing">
      <xdr:col>55</xdr:col>
      <xdr:colOff>50800</xdr:colOff>
      <xdr:row>78</xdr:row>
      <xdr:rowOff>49530</xdr:rowOff>
    </xdr:to>
    <xdr:sp macro="" textlink="">
      <xdr:nvSpPr>
        <xdr:cNvPr id="400" name="フローチャート: 判断 399"/>
        <xdr:cNvSpPr/>
      </xdr:nvSpPr>
      <xdr:spPr>
        <a:xfrm>
          <a:off x="104267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11430</xdr:rowOff>
    </xdr:from>
    <xdr:to xmlns:xdr="http://schemas.openxmlformats.org/drawingml/2006/spreadsheetDrawing">
      <xdr:col>50</xdr:col>
      <xdr:colOff>114300</xdr:colOff>
      <xdr:row>78</xdr:row>
      <xdr:rowOff>77470</xdr:rowOff>
    </xdr:to>
    <xdr:cxnSp macro="">
      <xdr:nvCxnSpPr>
        <xdr:cNvPr id="401" name="直線コネクタ 400"/>
        <xdr:cNvCxnSpPr/>
      </xdr:nvCxnSpPr>
      <xdr:spPr>
        <a:xfrm flipV="1">
          <a:off x="8750300" y="1321308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111760</xdr:rowOff>
    </xdr:from>
    <xdr:to xmlns:xdr="http://schemas.openxmlformats.org/drawingml/2006/spreadsheetDrawing">
      <xdr:col>50</xdr:col>
      <xdr:colOff>165100</xdr:colOff>
      <xdr:row>78</xdr:row>
      <xdr:rowOff>41910</xdr:rowOff>
    </xdr:to>
    <xdr:sp macro="" textlink="">
      <xdr:nvSpPr>
        <xdr:cNvPr id="402" name="フローチャート: 判断 401"/>
        <xdr:cNvSpPr/>
      </xdr:nvSpPr>
      <xdr:spPr>
        <a:xfrm>
          <a:off x="9588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33020</xdr:rowOff>
    </xdr:from>
    <xdr:ext cx="528955" cy="259080"/>
    <xdr:sp macro="" textlink="">
      <xdr:nvSpPr>
        <xdr:cNvPr id="403" name="テキスト ボックス 402"/>
        <xdr:cNvSpPr txBox="1"/>
      </xdr:nvSpPr>
      <xdr:spPr>
        <a:xfrm>
          <a:off x="9371965" y="134061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66675</xdr:rowOff>
    </xdr:from>
    <xdr:to xmlns:xdr="http://schemas.openxmlformats.org/drawingml/2006/spreadsheetDrawing">
      <xdr:col>45</xdr:col>
      <xdr:colOff>177800</xdr:colOff>
      <xdr:row>78</xdr:row>
      <xdr:rowOff>77470</xdr:rowOff>
    </xdr:to>
    <xdr:cxnSp macro="">
      <xdr:nvCxnSpPr>
        <xdr:cNvPr id="404" name="直線コネクタ 403"/>
        <xdr:cNvCxnSpPr/>
      </xdr:nvCxnSpPr>
      <xdr:spPr>
        <a:xfrm>
          <a:off x="7861300" y="134397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161290</xdr:rowOff>
    </xdr:from>
    <xdr:to xmlns:xdr="http://schemas.openxmlformats.org/drawingml/2006/spreadsheetDrawing">
      <xdr:col>46</xdr:col>
      <xdr:colOff>38100</xdr:colOff>
      <xdr:row>78</xdr:row>
      <xdr:rowOff>91440</xdr:rowOff>
    </xdr:to>
    <xdr:sp macro="" textlink="">
      <xdr:nvSpPr>
        <xdr:cNvPr id="405" name="フローチャート: 判断 404"/>
        <xdr:cNvSpPr/>
      </xdr:nvSpPr>
      <xdr:spPr>
        <a:xfrm>
          <a:off x="8699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107950</xdr:rowOff>
    </xdr:from>
    <xdr:ext cx="528955" cy="259080"/>
    <xdr:sp macro="" textlink="">
      <xdr:nvSpPr>
        <xdr:cNvPr id="406" name="テキスト ボックス 405"/>
        <xdr:cNvSpPr txBox="1"/>
      </xdr:nvSpPr>
      <xdr:spPr>
        <a:xfrm>
          <a:off x="8482965" y="13138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66675</xdr:rowOff>
    </xdr:from>
    <xdr:to xmlns:xdr="http://schemas.openxmlformats.org/drawingml/2006/spreadsheetDrawing">
      <xdr:col>41</xdr:col>
      <xdr:colOff>50800</xdr:colOff>
      <xdr:row>78</xdr:row>
      <xdr:rowOff>80010</xdr:rowOff>
    </xdr:to>
    <xdr:cxnSp macro="">
      <xdr:nvCxnSpPr>
        <xdr:cNvPr id="407" name="直線コネクタ 406"/>
        <xdr:cNvCxnSpPr/>
      </xdr:nvCxnSpPr>
      <xdr:spPr>
        <a:xfrm flipV="1">
          <a:off x="6972300" y="134397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1270</xdr:rowOff>
    </xdr:from>
    <xdr:to xmlns:xdr="http://schemas.openxmlformats.org/drawingml/2006/spreadsheetDrawing">
      <xdr:col>41</xdr:col>
      <xdr:colOff>101600</xdr:colOff>
      <xdr:row>78</xdr:row>
      <xdr:rowOff>102870</xdr:rowOff>
    </xdr:to>
    <xdr:sp macro="" textlink="">
      <xdr:nvSpPr>
        <xdr:cNvPr id="408" name="フローチャート: 判断 407"/>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119380</xdr:rowOff>
    </xdr:from>
    <xdr:ext cx="528955" cy="259080"/>
    <xdr:sp macro="" textlink="">
      <xdr:nvSpPr>
        <xdr:cNvPr id="409" name="テキスト ボックス 408"/>
        <xdr:cNvSpPr txBox="1"/>
      </xdr:nvSpPr>
      <xdr:spPr>
        <a:xfrm>
          <a:off x="7593965" y="13149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xdr:rowOff>
    </xdr:from>
    <xdr:to xmlns:xdr="http://schemas.openxmlformats.org/drawingml/2006/spreadsheetDrawing">
      <xdr:col>36</xdr:col>
      <xdr:colOff>165100</xdr:colOff>
      <xdr:row>78</xdr:row>
      <xdr:rowOff>104140</xdr:rowOff>
    </xdr:to>
    <xdr:sp macro="" textlink="">
      <xdr:nvSpPr>
        <xdr:cNvPr id="410" name="フローチャート: 判断 409"/>
        <xdr:cNvSpPr/>
      </xdr:nvSpPr>
      <xdr:spPr>
        <a:xfrm>
          <a:off x="69215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120650</xdr:rowOff>
    </xdr:from>
    <xdr:ext cx="528955" cy="253365"/>
    <xdr:sp macro="" textlink="">
      <xdr:nvSpPr>
        <xdr:cNvPr id="411" name="テキスト ボックス 410"/>
        <xdr:cNvSpPr txBox="1"/>
      </xdr:nvSpPr>
      <xdr:spPr>
        <a:xfrm>
          <a:off x="6704965" y="131508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139700</xdr:rowOff>
    </xdr:from>
    <xdr:to xmlns:xdr="http://schemas.openxmlformats.org/drawingml/2006/spreadsheetDrawing">
      <xdr:col>55</xdr:col>
      <xdr:colOff>50800</xdr:colOff>
      <xdr:row>78</xdr:row>
      <xdr:rowOff>69850</xdr:rowOff>
    </xdr:to>
    <xdr:sp macro="" textlink="">
      <xdr:nvSpPr>
        <xdr:cNvPr id="417" name="楕円 416"/>
        <xdr:cNvSpPr/>
      </xdr:nvSpPr>
      <xdr:spPr>
        <a:xfrm>
          <a:off x="10426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97790</xdr:rowOff>
    </xdr:from>
    <xdr:ext cx="534670" cy="253365"/>
    <xdr:sp macro="" textlink="">
      <xdr:nvSpPr>
        <xdr:cNvPr id="418" name="商工費該当値テキスト"/>
        <xdr:cNvSpPr txBox="1"/>
      </xdr:nvSpPr>
      <xdr:spPr>
        <a:xfrm>
          <a:off x="10528300" y="13299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132080</xdr:rowOff>
    </xdr:from>
    <xdr:to xmlns:xdr="http://schemas.openxmlformats.org/drawingml/2006/spreadsheetDrawing">
      <xdr:col>50</xdr:col>
      <xdr:colOff>165100</xdr:colOff>
      <xdr:row>77</xdr:row>
      <xdr:rowOff>62230</xdr:rowOff>
    </xdr:to>
    <xdr:sp macro="" textlink="">
      <xdr:nvSpPr>
        <xdr:cNvPr id="419" name="楕円 418"/>
        <xdr:cNvSpPr/>
      </xdr:nvSpPr>
      <xdr:spPr>
        <a:xfrm>
          <a:off x="9588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78740</xdr:rowOff>
    </xdr:from>
    <xdr:ext cx="528955" cy="259080"/>
    <xdr:sp macro="" textlink="">
      <xdr:nvSpPr>
        <xdr:cNvPr id="420" name="テキスト ボックス 419"/>
        <xdr:cNvSpPr txBox="1"/>
      </xdr:nvSpPr>
      <xdr:spPr>
        <a:xfrm>
          <a:off x="9371965" y="12937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26670</xdr:rowOff>
    </xdr:from>
    <xdr:to xmlns:xdr="http://schemas.openxmlformats.org/drawingml/2006/spreadsheetDrawing">
      <xdr:col>46</xdr:col>
      <xdr:colOff>38100</xdr:colOff>
      <xdr:row>78</xdr:row>
      <xdr:rowOff>128270</xdr:rowOff>
    </xdr:to>
    <xdr:sp macro="" textlink="">
      <xdr:nvSpPr>
        <xdr:cNvPr id="421" name="楕円 420"/>
        <xdr:cNvSpPr/>
      </xdr:nvSpPr>
      <xdr:spPr>
        <a:xfrm>
          <a:off x="8699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119380</xdr:rowOff>
    </xdr:from>
    <xdr:ext cx="528955" cy="259080"/>
    <xdr:sp macro="" textlink="">
      <xdr:nvSpPr>
        <xdr:cNvPr id="422" name="テキスト ボックス 421"/>
        <xdr:cNvSpPr txBox="1"/>
      </xdr:nvSpPr>
      <xdr:spPr>
        <a:xfrm>
          <a:off x="8482965" y="13492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15875</xdr:rowOff>
    </xdr:from>
    <xdr:to xmlns:xdr="http://schemas.openxmlformats.org/drawingml/2006/spreadsheetDrawing">
      <xdr:col>41</xdr:col>
      <xdr:colOff>101600</xdr:colOff>
      <xdr:row>78</xdr:row>
      <xdr:rowOff>117475</xdr:rowOff>
    </xdr:to>
    <xdr:sp macro="" textlink="">
      <xdr:nvSpPr>
        <xdr:cNvPr id="423" name="楕円 422"/>
        <xdr:cNvSpPr/>
      </xdr:nvSpPr>
      <xdr:spPr>
        <a:xfrm>
          <a:off x="7810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109220</xdr:rowOff>
    </xdr:from>
    <xdr:ext cx="528955" cy="253365"/>
    <xdr:sp macro="" textlink="">
      <xdr:nvSpPr>
        <xdr:cNvPr id="424" name="テキスト ボックス 423"/>
        <xdr:cNvSpPr txBox="1"/>
      </xdr:nvSpPr>
      <xdr:spPr>
        <a:xfrm>
          <a:off x="7593965" y="134823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29210</xdr:rowOff>
    </xdr:from>
    <xdr:to xmlns:xdr="http://schemas.openxmlformats.org/drawingml/2006/spreadsheetDrawing">
      <xdr:col>36</xdr:col>
      <xdr:colOff>165100</xdr:colOff>
      <xdr:row>78</xdr:row>
      <xdr:rowOff>130810</xdr:rowOff>
    </xdr:to>
    <xdr:sp macro="" textlink="">
      <xdr:nvSpPr>
        <xdr:cNvPr id="425" name="楕円 424"/>
        <xdr:cNvSpPr/>
      </xdr:nvSpPr>
      <xdr:spPr>
        <a:xfrm>
          <a:off x="6921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121920</xdr:rowOff>
    </xdr:from>
    <xdr:ext cx="528955" cy="253365"/>
    <xdr:sp macro="" textlink="">
      <xdr:nvSpPr>
        <xdr:cNvPr id="426" name="テキスト ボックス 425"/>
        <xdr:cNvSpPr txBox="1"/>
      </xdr:nvSpPr>
      <xdr:spPr>
        <a:xfrm>
          <a:off x="6704965" y="134950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5" name="テキスト ボックス 434"/>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205" cy="253365"/>
    <xdr:sp macro="" textlink="">
      <xdr:nvSpPr>
        <xdr:cNvPr id="438" name="テキスト ボックス 437"/>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9915" cy="253365"/>
    <xdr:sp macro="" textlink="">
      <xdr:nvSpPr>
        <xdr:cNvPr id="440" name="テキスト ボックス 439"/>
        <xdr:cNvSpPr txBox="1"/>
      </xdr:nvSpPr>
      <xdr:spPr>
        <a:xfrm>
          <a:off x="6008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9915" cy="253365"/>
    <xdr:sp macro="" textlink="">
      <xdr:nvSpPr>
        <xdr:cNvPr id="442" name="テキスト ボックス 441"/>
        <xdr:cNvSpPr txBox="1"/>
      </xdr:nvSpPr>
      <xdr:spPr>
        <a:xfrm>
          <a:off x="6008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9915" cy="253365"/>
    <xdr:sp macro="" textlink="">
      <xdr:nvSpPr>
        <xdr:cNvPr id="444" name="テキスト ボックス 443"/>
        <xdr:cNvSpPr txBox="1"/>
      </xdr:nvSpPr>
      <xdr:spPr>
        <a:xfrm>
          <a:off x="6008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46" name="テキスト ボックス 445"/>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147320</xdr:rowOff>
    </xdr:from>
    <xdr:to xmlns:xdr="http://schemas.openxmlformats.org/drawingml/2006/spreadsheetDrawing">
      <xdr:col>54</xdr:col>
      <xdr:colOff>189865</xdr:colOff>
      <xdr:row>98</xdr:row>
      <xdr:rowOff>52070</xdr:rowOff>
    </xdr:to>
    <xdr:cxnSp macro="">
      <xdr:nvCxnSpPr>
        <xdr:cNvPr id="448" name="直線コネクタ 447"/>
        <xdr:cNvCxnSpPr/>
      </xdr:nvCxnSpPr>
      <xdr:spPr>
        <a:xfrm flipV="1">
          <a:off x="10475595" y="1574927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3365"/>
    <xdr:sp macro="" textlink="">
      <xdr:nvSpPr>
        <xdr:cNvPr id="449" name="土木費最小値テキスト"/>
        <xdr:cNvSpPr txBox="1"/>
      </xdr:nvSpPr>
      <xdr:spPr>
        <a:xfrm>
          <a:off x="10528300" y="168573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0" name="直線コネクタ 449"/>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93980</xdr:rowOff>
    </xdr:from>
    <xdr:ext cx="598805" cy="259080"/>
    <xdr:sp macro="" textlink="">
      <xdr:nvSpPr>
        <xdr:cNvPr id="451" name="土木費最大値テキスト"/>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52" name="直線コネクタ 451"/>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171450</xdr:rowOff>
    </xdr:from>
    <xdr:to xmlns:xdr="http://schemas.openxmlformats.org/drawingml/2006/spreadsheetDrawing">
      <xdr:col>55</xdr:col>
      <xdr:colOff>0</xdr:colOff>
      <xdr:row>97</xdr:row>
      <xdr:rowOff>23495</xdr:rowOff>
    </xdr:to>
    <xdr:cxnSp macro="">
      <xdr:nvCxnSpPr>
        <xdr:cNvPr id="453" name="直線コネクタ 452"/>
        <xdr:cNvCxnSpPr/>
      </xdr:nvCxnSpPr>
      <xdr:spPr>
        <a:xfrm flipV="1">
          <a:off x="9639300" y="166306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113665</xdr:rowOff>
    </xdr:from>
    <xdr:ext cx="534670" cy="258445"/>
    <xdr:sp macro="" textlink="">
      <xdr:nvSpPr>
        <xdr:cNvPr id="454" name="土木費平均値テキスト"/>
        <xdr:cNvSpPr txBox="1"/>
      </xdr:nvSpPr>
      <xdr:spPr>
        <a:xfrm>
          <a:off x="10528300" y="165728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55" name="フローチャート: 判断 454"/>
        <xdr:cNvSpPr/>
      </xdr:nvSpPr>
      <xdr:spPr>
        <a:xfrm>
          <a:off x="104267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23495</xdr:rowOff>
    </xdr:from>
    <xdr:to xmlns:xdr="http://schemas.openxmlformats.org/drawingml/2006/spreadsheetDrawing">
      <xdr:col>50</xdr:col>
      <xdr:colOff>114300</xdr:colOff>
      <xdr:row>97</xdr:row>
      <xdr:rowOff>48895</xdr:rowOff>
    </xdr:to>
    <xdr:cxnSp macro="">
      <xdr:nvCxnSpPr>
        <xdr:cNvPr id="456" name="直線コネクタ 455"/>
        <xdr:cNvCxnSpPr/>
      </xdr:nvCxnSpPr>
      <xdr:spPr>
        <a:xfrm flipV="1">
          <a:off x="8750300" y="166541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165100</xdr:colOff>
      <xdr:row>97</xdr:row>
      <xdr:rowOff>89535</xdr:rowOff>
    </xdr:to>
    <xdr:sp macro="" textlink="">
      <xdr:nvSpPr>
        <xdr:cNvPr id="457" name="フローチャート: 判断 456"/>
        <xdr:cNvSpPr/>
      </xdr:nvSpPr>
      <xdr:spPr>
        <a:xfrm>
          <a:off x="9588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80645</xdr:rowOff>
    </xdr:from>
    <xdr:ext cx="528955" cy="259080"/>
    <xdr:sp macro="" textlink="">
      <xdr:nvSpPr>
        <xdr:cNvPr id="458" name="テキスト ボックス 457"/>
        <xdr:cNvSpPr txBox="1"/>
      </xdr:nvSpPr>
      <xdr:spPr>
        <a:xfrm>
          <a:off x="9371965" y="167112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48895</xdr:rowOff>
    </xdr:from>
    <xdr:to xmlns:xdr="http://schemas.openxmlformats.org/drawingml/2006/spreadsheetDrawing">
      <xdr:col>45</xdr:col>
      <xdr:colOff>177800</xdr:colOff>
      <xdr:row>97</xdr:row>
      <xdr:rowOff>48895</xdr:rowOff>
    </xdr:to>
    <xdr:cxnSp macro="">
      <xdr:nvCxnSpPr>
        <xdr:cNvPr id="459" name="直線コネクタ 458"/>
        <xdr:cNvCxnSpPr/>
      </xdr:nvCxnSpPr>
      <xdr:spPr>
        <a:xfrm flipV="1">
          <a:off x="7861300" y="16679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11430</xdr:rowOff>
    </xdr:from>
    <xdr:to xmlns:xdr="http://schemas.openxmlformats.org/drawingml/2006/spreadsheetDrawing">
      <xdr:col>46</xdr:col>
      <xdr:colOff>38100</xdr:colOff>
      <xdr:row>97</xdr:row>
      <xdr:rowOff>113030</xdr:rowOff>
    </xdr:to>
    <xdr:sp macro="" textlink="">
      <xdr:nvSpPr>
        <xdr:cNvPr id="460" name="フローチャート: 判断 459"/>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104140</xdr:rowOff>
    </xdr:from>
    <xdr:ext cx="528955" cy="259080"/>
    <xdr:sp macro="" textlink="">
      <xdr:nvSpPr>
        <xdr:cNvPr id="461" name="テキスト ボックス 460"/>
        <xdr:cNvSpPr txBox="1"/>
      </xdr:nvSpPr>
      <xdr:spPr>
        <a:xfrm>
          <a:off x="8482965" y="16734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45720</xdr:rowOff>
    </xdr:from>
    <xdr:to xmlns:xdr="http://schemas.openxmlformats.org/drawingml/2006/spreadsheetDrawing">
      <xdr:col>41</xdr:col>
      <xdr:colOff>50800</xdr:colOff>
      <xdr:row>97</xdr:row>
      <xdr:rowOff>48895</xdr:rowOff>
    </xdr:to>
    <xdr:cxnSp macro="">
      <xdr:nvCxnSpPr>
        <xdr:cNvPr id="462" name="直線コネクタ 461"/>
        <xdr:cNvCxnSpPr/>
      </xdr:nvCxnSpPr>
      <xdr:spPr>
        <a:xfrm>
          <a:off x="6972300" y="166763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6985</xdr:rowOff>
    </xdr:from>
    <xdr:to xmlns:xdr="http://schemas.openxmlformats.org/drawingml/2006/spreadsheetDrawing">
      <xdr:col>41</xdr:col>
      <xdr:colOff>101600</xdr:colOff>
      <xdr:row>97</xdr:row>
      <xdr:rowOff>109220</xdr:rowOff>
    </xdr:to>
    <xdr:sp macro="" textlink="">
      <xdr:nvSpPr>
        <xdr:cNvPr id="463" name="フローチャート: 判断 462"/>
        <xdr:cNvSpPr/>
      </xdr:nvSpPr>
      <xdr:spPr>
        <a:xfrm>
          <a:off x="7810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99695</xdr:rowOff>
    </xdr:from>
    <xdr:ext cx="528955" cy="253365"/>
    <xdr:sp macro="" textlink="">
      <xdr:nvSpPr>
        <xdr:cNvPr id="464" name="テキスト ボックス 463"/>
        <xdr:cNvSpPr txBox="1"/>
      </xdr:nvSpPr>
      <xdr:spPr>
        <a:xfrm>
          <a:off x="7593965" y="16730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xdr:rowOff>
    </xdr:from>
    <xdr:to xmlns:xdr="http://schemas.openxmlformats.org/drawingml/2006/spreadsheetDrawing">
      <xdr:col>36</xdr:col>
      <xdr:colOff>165100</xdr:colOff>
      <xdr:row>97</xdr:row>
      <xdr:rowOff>106680</xdr:rowOff>
    </xdr:to>
    <xdr:sp macro="" textlink="">
      <xdr:nvSpPr>
        <xdr:cNvPr id="465" name="フローチャート: 判断 464"/>
        <xdr:cNvSpPr/>
      </xdr:nvSpPr>
      <xdr:spPr>
        <a:xfrm>
          <a:off x="6921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97790</xdr:rowOff>
    </xdr:from>
    <xdr:ext cx="528955" cy="253365"/>
    <xdr:sp macro="" textlink="">
      <xdr:nvSpPr>
        <xdr:cNvPr id="466" name="テキスト ボックス 465"/>
        <xdr:cNvSpPr txBox="1"/>
      </xdr:nvSpPr>
      <xdr:spPr>
        <a:xfrm>
          <a:off x="6704965" y="167284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120650</xdr:rowOff>
    </xdr:from>
    <xdr:to xmlns:xdr="http://schemas.openxmlformats.org/drawingml/2006/spreadsheetDrawing">
      <xdr:col>55</xdr:col>
      <xdr:colOff>50800</xdr:colOff>
      <xdr:row>97</xdr:row>
      <xdr:rowOff>50800</xdr:rowOff>
    </xdr:to>
    <xdr:sp macro="" textlink="">
      <xdr:nvSpPr>
        <xdr:cNvPr id="472" name="楕円 471"/>
        <xdr:cNvSpPr/>
      </xdr:nvSpPr>
      <xdr:spPr>
        <a:xfrm>
          <a:off x="104267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143510</xdr:rowOff>
    </xdr:from>
    <xdr:ext cx="534670" cy="253365"/>
    <xdr:sp macro="" textlink="">
      <xdr:nvSpPr>
        <xdr:cNvPr id="473" name="土木費該当値テキスト"/>
        <xdr:cNvSpPr txBox="1"/>
      </xdr:nvSpPr>
      <xdr:spPr>
        <a:xfrm>
          <a:off x="10528300" y="164312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144145</xdr:rowOff>
    </xdr:from>
    <xdr:to xmlns:xdr="http://schemas.openxmlformats.org/drawingml/2006/spreadsheetDrawing">
      <xdr:col>50</xdr:col>
      <xdr:colOff>165100</xdr:colOff>
      <xdr:row>97</xdr:row>
      <xdr:rowOff>74930</xdr:rowOff>
    </xdr:to>
    <xdr:sp macro="" textlink="">
      <xdr:nvSpPr>
        <xdr:cNvPr id="474" name="楕円 473"/>
        <xdr:cNvSpPr/>
      </xdr:nvSpPr>
      <xdr:spPr>
        <a:xfrm>
          <a:off x="95885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90805</xdr:rowOff>
    </xdr:from>
    <xdr:ext cx="528955" cy="258445"/>
    <xdr:sp macro="" textlink="">
      <xdr:nvSpPr>
        <xdr:cNvPr id="475" name="テキスト ボックス 474"/>
        <xdr:cNvSpPr txBox="1"/>
      </xdr:nvSpPr>
      <xdr:spPr>
        <a:xfrm>
          <a:off x="9371965" y="163785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169545</xdr:rowOff>
    </xdr:from>
    <xdr:to xmlns:xdr="http://schemas.openxmlformats.org/drawingml/2006/spreadsheetDrawing">
      <xdr:col>46</xdr:col>
      <xdr:colOff>38100</xdr:colOff>
      <xdr:row>97</xdr:row>
      <xdr:rowOff>99695</xdr:rowOff>
    </xdr:to>
    <xdr:sp macro="" textlink="">
      <xdr:nvSpPr>
        <xdr:cNvPr id="476" name="楕円 475"/>
        <xdr:cNvSpPr/>
      </xdr:nvSpPr>
      <xdr:spPr>
        <a:xfrm>
          <a:off x="8699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116205</xdr:rowOff>
    </xdr:from>
    <xdr:ext cx="528955" cy="259080"/>
    <xdr:sp macro="" textlink="">
      <xdr:nvSpPr>
        <xdr:cNvPr id="477" name="テキスト ボックス 476"/>
        <xdr:cNvSpPr txBox="1"/>
      </xdr:nvSpPr>
      <xdr:spPr>
        <a:xfrm>
          <a:off x="8482965" y="16403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169545</xdr:rowOff>
    </xdr:from>
    <xdr:to xmlns:xdr="http://schemas.openxmlformats.org/drawingml/2006/spreadsheetDrawing">
      <xdr:col>41</xdr:col>
      <xdr:colOff>101600</xdr:colOff>
      <xdr:row>97</xdr:row>
      <xdr:rowOff>99695</xdr:rowOff>
    </xdr:to>
    <xdr:sp macro="" textlink="">
      <xdr:nvSpPr>
        <xdr:cNvPr id="478" name="楕円 477"/>
        <xdr:cNvSpPr/>
      </xdr:nvSpPr>
      <xdr:spPr>
        <a:xfrm>
          <a:off x="7810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116205</xdr:rowOff>
    </xdr:from>
    <xdr:ext cx="528955" cy="259080"/>
    <xdr:sp macro="" textlink="">
      <xdr:nvSpPr>
        <xdr:cNvPr id="479" name="テキスト ボックス 478"/>
        <xdr:cNvSpPr txBox="1"/>
      </xdr:nvSpPr>
      <xdr:spPr>
        <a:xfrm>
          <a:off x="7593965" y="16403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166370</xdr:rowOff>
    </xdr:from>
    <xdr:to xmlns:xdr="http://schemas.openxmlformats.org/drawingml/2006/spreadsheetDrawing">
      <xdr:col>36</xdr:col>
      <xdr:colOff>165100</xdr:colOff>
      <xdr:row>97</xdr:row>
      <xdr:rowOff>96520</xdr:rowOff>
    </xdr:to>
    <xdr:sp macro="" textlink="">
      <xdr:nvSpPr>
        <xdr:cNvPr id="480" name="楕円 479"/>
        <xdr:cNvSpPr/>
      </xdr:nvSpPr>
      <xdr:spPr>
        <a:xfrm>
          <a:off x="6921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113030</xdr:rowOff>
    </xdr:from>
    <xdr:ext cx="528955" cy="259080"/>
    <xdr:sp macro="" textlink="">
      <xdr:nvSpPr>
        <xdr:cNvPr id="481" name="テキスト ボックス 480"/>
        <xdr:cNvSpPr txBox="1"/>
      </xdr:nvSpPr>
      <xdr:spPr>
        <a:xfrm>
          <a:off x="6704965" y="16400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0" name="テキスト ボックス 489"/>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2" name="直線コネクタ 49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205" cy="259080"/>
    <xdr:sp macro="" textlink="">
      <xdr:nvSpPr>
        <xdr:cNvPr id="493" name="テキスト ボックス 492"/>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4" name="直線コネクタ 49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5" name="テキスト ボックス 49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3365"/>
    <xdr:sp macro="" textlink="">
      <xdr:nvSpPr>
        <xdr:cNvPr id="497" name="テキスト ボックス 496"/>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8" name="直線コネクタ 49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9" name="テキスト ボックス 49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0" name="直線コネクタ 49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1" name="テキスト ボックス 50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3" name="テキスト ボックス 502"/>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157480</xdr:rowOff>
    </xdr:from>
    <xdr:to xmlns:xdr="http://schemas.openxmlformats.org/drawingml/2006/spreadsheetDrawing">
      <xdr:col>85</xdr:col>
      <xdr:colOff>126365</xdr:colOff>
      <xdr:row>38</xdr:row>
      <xdr:rowOff>29210</xdr:rowOff>
    </xdr:to>
    <xdr:cxnSp macro="">
      <xdr:nvCxnSpPr>
        <xdr:cNvPr id="505" name="直線コネクタ 504"/>
        <xdr:cNvCxnSpPr/>
      </xdr:nvCxnSpPr>
      <xdr:spPr>
        <a:xfrm flipV="1">
          <a:off x="16317595"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33020</xdr:rowOff>
    </xdr:from>
    <xdr:ext cx="469900" cy="259080"/>
    <xdr:sp macro="" textlink="">
      <xdr:nvSpPr>
        <xdr:cNvPr id="506" name="消防費最小値テキスト"/>
        <xdr:cNvSpPr txBox="1"/>
      </xdr:nvSpPr>
      <xdr:spPr>
        <a:xfrm>
          <a:off x="16370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29210</xdr:rowOff>
    </xdr:from>
    <xdr:to xmlns:xdr="http://schemas.openxmlformats.org/drawingml/2006/spreadsheetDrawing">
      <xdr:col>86</xdr:col>
      <xdr:colOff>25400</xdr:colOff>
      <xdr:row>38</xdr:row>
      <xdr:rowOff>29210</xdr:rowOff>
    </xdr:to>
    <xdr:cxnSp macro="">
      <xdr:nvCxnSpPr>
        <xdr:cNvPr id="507" name="直線コネクタ 506"/>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104140</xdr:rowOff>
    </xdr:from>
    <xdr:ext cx="534670" cy="259080"/>
    <xdr:sp macro="" textlink="">
      <xdr:nvSpPr>
        <xdr:cNvPr id="508" name="消防費最大値テキスト"/>
        <xdr:cNvSpPr txBox="1"/>
      </xdr:nvSpPr>
      <xdr:spPr>
        <a:xfrm>
          <a:off x="1637030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157480</xdr:rowOff>
    </xdr:from>
    <xdr:to xmlns:xdr="http://schemas.openxmlformats.org/drawingml/2006/spreadsheetDrawing">
      <xdr:col>86</xdr:col>
      <xdr:colOff>25400</xdr:colOff>
      <xdr:row>30</xdr:row>
      <xdr:rowOff>157480</xdr:rowOff>
    </xdr:to>
    <xdr:cxnSp macro="">
      <xdr:nvCxnSpPr>
        <xdr:cNvPr id="509" name="直線コネクタ 508"/>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139700</xdr:rowOff>
    </xdr:from>
    <xdr:to xmlns:xdr="http://schemas.openxmlformats.org/drawingml/2006/spreadsheetDrawing">
      <xdr:col>85</xdr:col>
      <xdr:colOff>127000</xdr:colOff>
      <xdr:row>36</xdr:row>
      <xdr:rowOff>70485</xdr:rowOff>
    </xdr:to>
    <xdr:cxnSp macro="">
      <xdr:nvCxnSpPr>
        <xdr:cNvPr id="510" name="直線コネクタ 509"/>
        <xdr:cNvCxnSpPr/>
      </xdr:nvCxnSpPr>
      <xdr:spPr>
        <a:xfrm flipV="1">
          <a:off x="15481300" y="5969000"/>
          <a:ext cx="8382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145415</xdr:rowOff>
    </xdr:from>
    <xdr:ext cx="534670" cy="253365"/>
    <xdr:sp macro="" textlink="">
      <xdr:nvSpPr>
        <xdr:cNvPr id="511" name="消防費平均値テキスト"/>
        <xdr:cNvSpPr txBox="1"/>
      </xdr:nvSpPr>
      <xdr:spPr>
        <a:xfrm>
          <a:off x="16370300" y="61461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167005</xdr:rowOff>
    </xdr:from>
    <xdr:to xmlns:xdr="http://schemas.openxmlformats.org/drawingml/2006/spreadsheetDrawing">
      <xdr:col>85</xdr:col>
      <xdr:colOff>177800</xdr:colOff>
      <xdr:row>36</xdr:row>
      <xdr:rowOff>97790</xdr:rowOff>
    </xdr:to>
    <xdr:sp macro="" textlink="">
      <xdr:nvSpPr>
        <xdr:cNvPr id="512" name="フローチャート: 判断 511"/>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135255</xdr:rowOff>
    </xdr:from>
    <xdr:to xmlns:xdr="http://schemas.openxmlformats.org/drawingml/2006/spreadsheetDrawing">
      <xdr:col>81</xdr:col>
      <xdr:colOff>50800</xdr:colOff>
      <xdr:row>36</xdr:row>
      <xdr:rowOff>70485</xdr:rowOff>
    </xdr:to>
    <xdr:cxnSp macro="">
      <xdr:nvCxnSpPr>
        <xdr:cNvPr id="513" name="直線コネクタ 512"/>
        <xdr:cNvCxnSpPr/>
      </xdr:nvCxnSpPr>
      <xdr:spPr>
        <a:xfrm>
          <a:off x="14592300" y="613600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156845</xdr:rowOff>
    </xdr:from>
    <xdr:to xmlns:xdr="http://schemas.openxmlformats.org/drawingml/2006/spreadsheetDrawing">
      <xdr:col>81</xdr:col>
      <xdr:colOff>101600</xdr:colOff>
      <xdr:row>36</xdr:row>
      <xdr:rowOff>86995</xdr:rowOff>
    </xdr:to>
    <xdr:sp macro="" textlink="">
      <xdr:nvSpPr>
        <xdr:cNvPr id="514" name="フローチャート: 判断 513"/>
        <xdr:cNvSpPr/>
      </xdr:nvSpPr>
      <xdr:spPr>
        <a:xfrm>
          <a:off x="15430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103505</xdr:rowOff>
    </xdr:from>
    <xdr:ext cx="528955" cy="259080"/>
    <xdr:sp macro="" textlink="">
      <xdr:nvSpPr>
        <xdr:cNvPr id="515" name="テキスト ボックス 514"/>
        <xdr:cNvSpPr txBox="1"/>
      </xdr:nvSpPr>
      <xdr:spPr>
        <a:xfrm>
          <a:off x="15213965" y="5932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135255</xdr:rowOff>
    </xdr:from>
    <xdr:to xmlns:xdr="http://schemas.openxmlformats.org/drawingml/2006/spreadsheetDrawing">
      <xdr:col>76</xdr:col>
      <xdr:colOff>114300</xdr:colOff>
      <xdr:row>36</xdr:row>
      <xdr:rowOff>97790</xdr:rowOff>
    </xdr:to>
    <xdr:cxnSp macro="">
      <xdr:nvCxnSpPr>
        <xdr:cNvPr id="516" name="直線コネクタ 515"/>
        <xdr:cNvCxnSpPr/>
      </xdr:nvCxnSpPr>
      <xdr:spPr>
        <a:xfrm flipV="1">
          <a:off x="13703300" y="613600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33655</xdr:rowOff>
    </xdr:from>
    <xdr:to xmlns:xdr="http://schemas.openxmlformats.org/drawingml/2006/spreadsheetDrawing">
      <xdr:col>76</xdr:col>
      <xdr:colOff>165100</xdr:colOff>
      <xdr:row>36</xdr:row>
      <xdr:rowOff>135255</xdr:rowOff>
    </xdr:to>
    <xdr:sp macro="" textlink="">
      <xdr:nvSpPr>
        <xdr:cNvPr id="517" name="フローチャート: 判断 516"/>
        <xdr:cNvSpPr/>
      </xdr:nvSpPr>
      <xdr:spPr>
        <a:xfrm>
          <a:off x="14541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126365</xdr:rowOff>
    </xdr:from>
    <xdr:ext cx="528955" cy="259080"/>
    <xdr:sp macro="" textlink="">
      <xdr:nvSpPr>
        <xdr:cNvPr id="518" name="テキスト ボックス 517"/>
        <xdr:cNvSpPr txBox="1"/>
      </xdr:nvSpPr>
      <xdr:spPr>
        <a:xfrm>
          <a:off x="14324965" y="6298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97790</xdr:rowOff>
    </xdr:from>
    <xdr:to xmlns:xdr="http://schemas.openxmlformats.org/drawingml/2006/spreadsheetDrawing">
      <xdr:col>71</xdr:col>
      <xdr:colOff>177800</xdr:colOff>
      <xdr:row>36</xdr:row>
      <xdr:rowOff>109220</xdr:rowOff>
    </xdr:to>
    <xdr:cxnSp macro="">
      <xdr:nvCxnSpPr>
        <xdr:cNvPr id="519" name="直線コネクタ 518"/>
        <xdr:cNvCxnSpPr/>
      </xdr:nvCxnSpPr>
      <xdr:spPr>
        <a:xfrm flipV="1">
          <a:off x="12814300" y="62699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37465</xdr:rowOff>
    </xdr:from>
    <xdr:to xmlns:xdr="http://schemas.openxmlformats.org/drawingml/2006/spreadsheetDrawing">
      <xdr:col>72</xdr:col>
      <xdr:colOff>38100</xdr:colOff>
      <xdr:row>36</xdr:row>
      <xdr:rowOff>139065</xdr:rowOff>
    </xdr:to>
    <xdr:sp macro="" textlink="">
      <xdr:nvSpPr>
        <xdr:cNvPr id="520" name="フローチャート: 判断 519"/>
        <xdr:cNvSpPr/>
      </xdr:nvSpPr>
      <xdr:spPr>
        <a:xfrm>
          <a:off x="13652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155575</xdr:rowOff>
    </xdr:from>
    <xdr:ext cx="528955" cy="253365"/>
    <xdr:sp macro="" textlink="">
      <xdr:nvSpPr>
        <xdr:cNvPr id="521" name="テキスト ボックス 520"/>
        <xdr:cNvSpPr txBox="1"/>
      </xdr:nvSpPr>
      <xdr:spPr>
        <a:xfrm>
          <a:off x="13435965" y="59848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53340</xdr:rowOff>
    </xdr:from>
    <xdr:to xmlns:xdr="http://schemas.openxmlformats.org/drawingml/2006/spreadsheetDrawing">
      <xdr:col>67</xdr:col>
      <xdr:colOff>101600</xdr:colOff>
      <xdr:row>36</xdr:row>
      <xdr:rowOff>154940</xdr:rowOff>
    </xdr:to>
    <xdr:sp macro="" textlink="">
      <xdr:nvSpPr>
        <xdr:cNvPr id="522" name="フローチャート: 判断 521"/>
        <xdr:cNvSpPr/>
      </xdr:nvSpPr>
      <xdr:spPr>
        <a:xfrm>
          <a:off x="1276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171450</xdr:rowOff>
    </xdr:from>
    <xdr:ext cx="528955" cy="259080"/>
    <xdr:sp macro="" textlink="">
      <xdr:nvSpPr>
        <xdr:cNvPr id="523" name="テキスト ボックス 522"/>
        <xdr:cNvSpPr txBox="1"/>
      </xdr:nvSpPr>
      <xdr:spPr>
        <a:xfrm>
          <a:off x="12546965" y="6000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88900</xdr:rowOff>
    </xdr:from>
    <xdr:to xmlns:xdr="http://schemas.openxmlformats.org/drawingml/2006/spreadsheetDrawing">
      <xdr:col>85</xdr:col>
      <xdr:colOff>177800</xdr:colOff>
      <xdr:row>35</xdr:row>
      <xdr:rowOff>19050</xdr:rowOff>
    </xdr:to>
    <xdr:sp macro="" textlink="">
      <xdr:nvSpPr>
        <xdr:cNvPr id="529" name="楕円 528"/>
        <xdr:cNvSpPr/>
      </xdr:nvSpPr>
      <xdr:spPr>
        <a:xfrm>
          <a:off x="16268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111760</xdr:rowOff>
    </xdr:from>
    <xdr:ext cx="534670" cy="253365"/>
    <xdr:sp macro="" textlink="">
      <xdr:nvSpPr>
        <xdr:cNvPr id="530" name="消防費該当値テキスト"/>
        <xdr:cNvSpPr txBox="1"/>
      </xdr:nvSpPr>
      <xdr:spPr>
        <a:xfrm>
          <a:off x="16370300" y="57696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19685</xdr:rowOff>
    </xdr:from>
    <xdr:to xmlns:xdr="http://schemas.openxmlformats.org/drawingml/2006/spreadsheetDrawing">
      <xdr:col>81</xdr:col>
      <xdr:colOff>101600</xdr:colOff>
      <xdr:row>36</xdr:row>
      <xdr:rowOff>121285</xdr:rowOff>
    </xdr:to>
    <xdr:sp macro="" textlink="">
      <xdr:nvSpPr>
        <xdr:cNvPr id="531" name="楕円 530"/>
        <xdr:cNvSpPr/>
      </xdr:nvSpPr>
      <xdr:spPr>
        <a:xfrm>
          <a:off x="15430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112395</xdr:rowOff>
    </xdr:from>
    <xdr:ext cx="528955" cy="253365"/>
    <xdr:sp macro="" textlink="">
      <xdr:nvSpPr>
        <xdr:cNvPr id="532" name="テキスト ボックス 531"/>
        <xdr:cNvSpPr txBox="1"/>
      </xdr:nvSpPr>
      <xdr:spPr>
        <a:xfrm>
          <a:off x="15213965" y="62845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84455</xdr:rowOff>
    </xdr:from>
    <xdr:to xmlns:xdr="http://schemas.openxmlformats.org/drawingml/2006/spreadsheetDrawing">
      <xdr:col>76</xdr:col>
      <xdr:colOff>165100</xdr:colOff>
      <xdr:row>36</xdr:row>
      <xdr:rowOff>14605</xdr:rowOff>
    </xdr:to>
    <xdr:sp macro="" textlink="">
      <xdr:nvSpPr>
        <xdr:cNvPr id="533" name="楕円 532"/>
        <xdr:cNvSpPr/>
      </xdr:nvSpPr>
      <xdr:spPr>
        <a:xfrm>
          <a:off x="14541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31115</xdr:rowOff>
    </xdr:from>
    <xdr:ext cx="528955" cy="253365"/>
    <xdr:sp macro="" textlink="">
      <xdr:nvSpPr>
        <xdr:cNvPr id="534" name="テキスト ボックス 533"/>
        <xdr:cNvSpPr txBox="1"/>
      </xdr:nvSpPr>
      <xdr:spPr>
        <a:xfrm>
          <a:off x="14324965" y="58604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46990</xdr:rowOff>
    </xdr:from>
    <xdr:to xmlns:xdr="http://schemas.openxmlformats.org/drawingml/2006/spreadsheetDrawing">
      <xdr:col>72</xdr:col>
      <xdr:colOff>38100</xdr:colOff>
      <xdr:row>36</xdr:row>
      <xdr:rowOff>148590</xdr:rowOff>
    </xdr:to>
    <xdr:sp macro="" textlink="">
      <xdr:nvSpPr>
        <xdr:cNvPr id="535" name="楕円 534"/>
        <xdr:cNvSpPr/>
      </xdr:nvSpPr>
      <xdr:spPr>
        <a:xfrm>
          <a:off x="13652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139700</xdr:rowOff>
    </xdr:from>
    <xdr:ext cx="528955" cy="259080"/>
    <xdr:sp macro="" textlink="">
      <xdr:nvSpPr>
        <xdr:cNvPr id="536" name="テキスト ボックス 535"/>
        <xdr:cNvSpPr txBox="1"/>
      </xdr:nvSpPr>
      <xdr:spPr>
        <a:xfrm>
          <a:off x="13435965" y="63119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58420</xdr:rowOff>
    </xdr:from>
    <xdr:to xmlns:xdr="http://schemas.openxmlformats.org/drawingml/2006/spreadsheetDrawing">
      <xdr:col>67</xdr:col>
      <xdr:colOff>101600</xdr:colOff>
      <xdr:row>36</xdr:row>
      <xdr:rowOff>160020</xdr:rowOff>
    </xdr:to>
    <xdr:sp macro="" textlink="">
      <xdr:nvSpPr>
        <xdr:cNvPr id="537" name="楕円 536"/>
        <xdr:cNvSpPr/>
      </xdr:nvSpPr>
      <xdr:spPr>
        <a:xfrm>
          <a:off x="12763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151130</xdr:rowOff>
    </xdr:from>
    <xdr:ext cx="528955" cy="259080"/>
    <xdr:sp macro="" textlink="">
      <xdr:nvSpPr>
        <xdr:cNvPr id="538" name="テキスト ボックス 537"/>
        <xdr:cNvSpPr txBox="1"/>
      </xdr:nvSpPr>
      <xdr:spPr>
        <a:xfrm>
          <a:off x="12546965" y="6323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47" name="テキスト ボックス 546"/>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3205" cy="253365"/>
    <xdr:sp macro="" textlink="">
      <xdr:nvSpPr>
        <xdr:cNvPr id="549" name="テキスト ボックス 548"/>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139700</xdr:rowOff>
    </xdr:from>
    <xdr:to xmlns:xdr="http://schemas.openxmlformats.org/drawingml/2006/spreadsheetDrawing">
      <xdr:col>89</xdr:col>
      <xdr:colOff>177800</xdr:colOff>
      <xdr:row>59</xdr:row>
      <xdr:rowOff>139700</xdr:rowOff>
    </xdr:to>
    <xdr:cxnSp macro="">
      <xdr:nvCxnSpPr>
        <xdr:cNvPr id="550" name="直線コネクタ 549"/>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168910</xdr:rowOff>
    </xdr:from>
    <xdr:ext cx="531495" cy="253365"/>
    <xdr:sp macro="" textlink="">
      <xdr:nvSpPr>
        <xdr:cNvPr id="551" name="テキスト ボックス 550"/>
        <xdr:cNvSpPr txBox="1"/>
      </xdr:nvSpPr>
      <xdr:spPr>
        <a:xfrm>
          <a:off x="11914505" y="101130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52" name="直線コネクタ 551"/>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54610</xdr:rowOff>
    </xdr:from>
    <xdr:ext cx="531495" cy="253365"/>
    <xdr:sp macro="" textlink="">
      <xdr:nvSpPr>
        <xdr:cNvPr id="553" name="テキスト ボックス 552"/>
        <xdr:cNvSpPr txBox="1"/>
      </xdr:nvSpPr>
      <xdr:spPr>
        <a:xfrm>
          <a:off x="11914505" y="9827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82550</xdr:rowOff>
    </xdr:from>
    <xdr:to xmlns:xdr="http://schemas.openxmlformats.org/drawingml/2006/spreadsheetDrawing">
      <xdr:col>89</xdr:col>
      <xdr:colOff>177800</xdr:colOff>
      <xdr:row>56</xdr:row>
      <xdr:rowOff>82550</xdr:rowOff>
    </xdr:to>
    <xdr:cxnSp macro="">
      <xdr:nvCxnSpPr>
        <xdr:cNvPr id="554" name="直線コネクタ 553"/>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111760</xdr:rowOff>
    </xdr:from>
    <xdr:ext cx="531495" cy="253365"/>
    <xdr:sp macro="" textlink="">
      <xdr:nvSpPr>
        <xdr:cNvPr id="555" name="テキスト ボックス 554"/>
        <xdr:cNvSpPr txBox="1"/>
      </xdr:nvSpPr>
      <xdr:spPr>
        <a:xfrm>
          <a:off x="11914505" y="95415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3365"/>
    <xdr:sp macro="" textlink="">
      <xdr:nvSpPr>
        <xdr:cNvPr id="557" name="テキスト ボックス 556"/>
        <xdr:cNvSpPr txBox="1"/>
      </xdr:nvSpPr>
      <xdr:spPr>
        <a:xfrm>
          <a:off x="11914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25400</xdr:rowOff>
    </xdr:from>
    <xdr:to xmlns:xdr="http://schemas.openxmlformats.org/drawingml/2006/spreadsheetDrawing">
      <xdr:col>89</xdr:col>
      <xdr:colOff>177800</xdr:colOff>
      <xdr:row>53</xdr:row>
      <xdr:rowOff>25400</xdr:rowOff>
    </xdr:to>
    <xdr:cxnSp macro="">
      <xdr:nvCxnSpPr>
        <xdr:cNvPr id="558" name="直線コネクタ 557"/>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54610</xdr:rowOff>
    </xdr:from>
    <xdr:ext cx="589915" cy="253365"/>
    <xdr:sp macro="" textlink="">
      <xdr:nvSpPr>
        <xdr:cNvPr id="559" name="テキスト ボックス 558"/>
        <xdr:cNvSpPr txBox="1"/>
      </xdr:nvSpPr>
      <xdr:spPr>
        <a:xfrm>
          <a:off x="11850370" y="89700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60" name="直線コネクタ 559"/>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50</xdr:row>
      <xdr:rowOff>111760</xdr:rowOff>
    </xdr:from>
    <xdr:ext cx="589915" cy="253365"/>
    <xdr:sp macro="" textlink="">
      <xdr:nvSpPr>
        <xdr:cNvPr id="561" name="テキスト ボックス 560"/>
        <xdr:cNvSpPr txBox="1"/>
      </xdr:nvSpPr>
      <xdr:spPr>
        <a:xfrm>
          <a:off x="11850370" y="8684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49</xdr:row>
      <xdr:rowOff>139700</xdr:rowOff>
    </xdr:from>
    <xdr:to xmlns:xdr="http://schemas.openxmlformats.org/drawingml/2006/spreadsheetDrawing">
      <xdr:col>89</xdr:col>
      <xdr:colOff>177800</xdr:colOff>
      <xdr:row>49</xdr:row>
      <xdr:rowOff>139700</xdr:rowOff>
    </xdr:to>
    <xdr:cxnSp macro="">
      <xdr:nvCxnSpPr>
        <xdr:cNvPr id="562" name="直線コネクタ 561"/>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48</xdr:row>
      <xdr:rowOff>168910</xdr:rowOff>
    </xdr:from>
    <xdr:ext cx="589915" cy="253365"/>
    <xdr:sp macro="" textlink="">
      <xdr:nvSpPr>
        <xdr:cNvPr id="563" name="テキスト ボックス 562"/>
        <xdr:cNvSpPr txBox="1"/>
      </xdr:nvSpPr>
      <xdr:spPr>
        <a:xfrm>
          <a:off x="11850370" y="83985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915" cy="253365"/>
    <xdr:sp macro="" textlink="">
      <xdr:nvSpPr>
        <xdr:cNvPr id="565" name="テキスト ボックス 564"/>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145415</xdr:rowOff>
    </xdr:from>
    <xdr:to xmlns:xdr="http://schemas.openxmlformats.org/drawingml/2006/spreadsheetDrawing">
      <xdr:col>85</xdr:col>
      <xdr:colOff>126365</xdr:colOff>
      <xdr:row>59</xdr:row>
      <xdr:rowOff>22225</xdr:rowOff>
    </xdr:to>
    <xdr:cxnSp macro="">
      <xdr:nvCxnSpPr>
        <xdr:cNvPr id="567" name="直線コネクタ 566"/>
        <xdr:cNvCxnSpPr/>
      </xdr:nvCxnSpPr>
      <xdr:spPr>
        <a:xfrm flipV="1">
          <a:off x="16317595" y="871791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26035</xdr:rowOff>
    </xdr:from>
    <xdr:ext cx="534670" cy="259080"/>
    <xdr:sp macro="" textlink="">
      <xdr:nvSpPr>
        <xdr:cNvPr id="568" name="教育費最小値テキスト"/>
        <xdr:cNvSpPr txBox="1"/>
      </xdr:nvSpPr>
      <xdr:spPr>
        <a:xfrm>
          <a:off x="16370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22225</xdr:rowOff>
    </xdr:from>
    <xdr:to xmlns:xdr="http://schemas.openxmlformats.org/drawingml/2006/spreadsheetDrawing">
      <xdr:col>86</xdr:col>
      <xdr:colOff>25400</xdr:colOff>
      <xdr:row>59</xdr:row>
      <xdr:rowOff>22225</xdr:rowOff>
    </xdr:to>
    <xdr:cxnSp macro="">
      <xdr:nvCxnSpPr>
        <xdr:cNvPr id="569" name="直線コネクタ 568"/>
        <xdr:cNvCxnSpPr/>
      </xdr:nvCxnSpPr>
      <xdr:spPr>
        <a:xfrm>
          <a:off x="16230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92075</xdr:rowOff>
    </xdr:from>
    <xdr:ext cx="598805" cy="259080"/>
    <xdr:sp macro="" textlink="">
      <xdr:nvSpPr>
        <xdr:cNvPr id="570" name="教育費最大値テキスト"/>
        <xdr:cNvSpPr txBox="1"/>
      </xdr:nvSpPr>
      <xdr:spPr>
        <a:xfrm>
          <a:off x="16370300" y="8493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145415</xdr:rowOff>
    </xdr:from>
    <xdr:to xmlns:xdr="http://schemas.openxmlformats.org/drawingml/2006/spreadsheetDrawing">
      <xdr:col>86</xdr:col>
      <xdr:colOff>25400</xdr:colOff>
      <xdr:row>50</xdr:row>
      <xdr:rowOff>145415</xdr:rowOff>
    </xdr:to>
    <xdr:cxnSp macro="">
      <xdr:nvCxnSpPr>
        <xdr:cNvPr id="571" name="直線コネクタ 570"/>
        <xdr:cNvCxnSpPr/>
      </xdr:nvCxnSpPr>
      <xdr:spPr>
        <a:xfrm>
          <a:off x="16230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44450</xdr:rowOff>
    </xdr:from>
    <xdr:to xmlns:xdr="http://schemas.openxmlformats.org/drawingml/2006/spreadsheetDrawing">
      <xdr:col>85</xdr:col>
      <xdr:colOff>127000</xdr:colOff>
      <xdr:row>53</xdr:row>
      <xdr:rowOff>114935</xdr:rowOff>
    </xdr:to>
    <xdr:cxnSp macro="">
      <xdr:nvCxnSpPr>
        <xdr:cNvPr id="572" name="直線コネクタ 571"/>
        <xdr:cNvCxnSpPr/>
      </xdr:nvCxnSpPr>
      <xdr:spPr>
        <a:xfrm flipV="1">
          <a:off x="15481300" y="913130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99060</xdr:rowOff>
    </xdr:from>
    <xdr:ext cx="534670" cy="253365"/>
    <xdr:sp macro="" textlink="">
      <xdr:nvSpPr>
        <xdr:cNvPr id="573" name="教育費平均値テキスト"/>
        <xdr:cNvSpPr txBox="1"/>
      </xdr:nvSpPr>
      <xdr:spPr>
        <a:xfrm>
          <a:off x="16370300" y="95288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120650</xdr:rowOff>
    </xdr:from>
    <xdr:to xmlns:xdr="http://schemas.openxmlformats.org/drawingml/2006/spreadsheetDrawing">
      <xdr:col>85</xdr:col>
      <xdr:colOff>177800</xdr:colOff>
      <xdr:row>56</xdr:row>
      <xdr:rowOff>50800</xdr:rowOff>
    </xdr:to>
    <xdr:sp macro="" textlink="">
      <xdr:nvSpPr>
        <xdr:cNvPr id="574" name="フローチャート: 判断 573"/>
        <xdr:cNvSpPr/>
      </xdr:nvSpPr>
      <xdr:spPr>
        <a:xfrm>
          <a:off x="162687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114935</xdr:rowOff>
    </xdr:from>
    <xdr:to xmlns:xdr="http://schemas.openxmlformats.org/drawingml/2006/spreadsheetDrawing">
      <xdr:col>81</xdr:col>
      <xdr:colOff>50800</xdr:colOff>
      <xdr:row>55</xdr:row>
      <xdr:rowOff>78105</xdr:rowOff>
    </xdr:to>
    <xdr:cxnSp macro="">
      <xdr:nvCxnSpPr>
        <xdr:cNvPr id="575" name="直線コネクタ 574"/>
        <xdr:cNvCxnSpPr/>
      </xdr:nvCxnSpPr>
      <xdr:spPr>
        <a:xfrm flipV="1">
          <a:off x="14592300" y="9201785"/>
          <a:ext cx="8890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48895</xdr:rowOff>
    </xdr:from>
    <xdr:to xmlns:xdr="http://schemas.openxmlformats.org/drawingml/2006/spreadsheetDrawing">
      <xdr:col>81</xdr:col>
      <xdr:colOff>101600</xdr:colOff>
      <xdr:row>55</xdr:row>
      <xdr:rowOff>150495</xdr:rowOff>
    </xdr:to>
    <xdr:sp macro="" textlink="">
      <xdr:nvSpPr>
        <xdr:cNvPr id="576" name="フローチャート: 判断 575"/>
        <xdr:cNvSpPr/>
      </xdr:nvSpPr>
      <xdr:spPr>
        <a:xfrm>
          <a:off x="15430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141605</xdr:rowOff>
    </xdr:from>
    <xdr:ext cx="528955" cy="259080"/>
    <xdr:sp macro="" textlink="">
      <xdr:nvSpPr>
        <xdr:cNvPr id="577" name="テキスト ボックス 576"/>
        <xdr:cNvSpPr txBox="1"/>
      </xdr:nvSpPr>
      <xdr:spPr>
        <a:xfrm>
          <a:off x="15213965" y="95713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78105</xdr:rowOff>
    </xdr:from>
    <xdr:to xmlns:xdr="http://schemas.openxmlformats.org/drawingml/2006/spreadsheetDrawing">
      <xdr:col>76</xdr:col>
      <xdr:colOff>114300</xdr:colOff>
      <xdr:row>56</xdr:row>
      <xdr:rowOff>1270</xdr:rowOff>
    </xdr:to>
    <xdr:cxnSp macro="">
      <xdr:nvCxnSpPr>
        <xdr:cNvPr id="578" name="直線コネクタ 577"/>
        <xdr:cNvCxnSpPr/>
      </xdr:nvCxnSpPr>
      <xdr:spPr>
        <a:xfrm flipV="1">
          <a:off x="13703300" y="950785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109220</xdr:rowOff>
    </xdr:from>
    <xdr:to xmlns:xdr="http://schemas.openxmlformats.org/drawingml/2006/spreadsheetDrawing">
      <xdr:col>76</xdr:col>
      <xdr:colOff>165100</xdr:colOff>
      <xdr:row>56</xdr:row>
      <xdr:rowOff>38735</xdr:rowOff>
    </xdr:to>
    <xdr:sp macro="" textlink="">
      <xdr:nvSpPr>
        <xdr:cNvPr id="579" name="フローチャート: 判断 578"/>
        <xdr:cNvSpPr/>
      </xdr:nvSpPr>
      <xdr:spPr>
        <a:xfrm>
          <a:off x="14541500" y="9538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29845</xdr:rowOff>
    </xdr:from>
    <xdr:ext cx="528955" cy="253365"/>
    <xdr:sp macro="" textlink="">
      <xdr:nvSpPr>
        <xdr:cNvPr id="580" name="テキスト ボックス 579"/>
        <xdr:cNvSpPr txBox="1"/>
      </xdr:nvSpPr>
      <xdr:spPr>
        <a:xfrm>
          <a:off x="14324965" y="96310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51</xdr:row>
      <xdr:rowOff>160655</xdr:rowOff>
    </xdr:from>
    <xdr:to xmlns:xdr="http://schemas.openxmlformats.org/drawingml/2006/spreadsheetDrawing">
      <xdr:col>71</xdr:col>
      <xdr:colOff>177800</xdr:colOff>
      <xdr:row>56</xdr:row>
      <xdr:rowOff>1270</xdr:rowOff>
    </xdr:to>
    <xdr:cxnSp macro="">
      <xdr:nvCxnSpPr>
        <xdr:cNvPr id="581" name="直線コネクタ 580"/>
        <xdr:cNvCxnSpPr/>
      </xdr:nvCxnSpPr>
      <xdr:spPr>
        <a:xfrm>
          <a:off x="12814300" y="8904605"/>
          <a:ext cx="889000" cy="697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33655</xdr:rowOff>
    </xdr:from>
    <xdr:to xmlns:xdr="http://schemas.openxmlformats.org/drawingml/2006/spreadsheetDrawing">
      <xdr:col>72</xdr:col>
      <xdr:colOff>38100</xdr:colOff>
      <xdr:row>56</xdr:row>
      <xdr:rowOff>135255</xdr:rowOff>
    </xdr:to>
    <xdr:sp macro="" textlink="">
      <xdr:nvSpPr>
        <xdr:cNvPr id="582" name="フローチャート: 判断 581"/>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126365</xdr:rowOff>
    </xdr:from>
    <xdr:ext cx="528955" cy="259080"/>
    <xdr:sp macro="" textlink="">
      <xdr:nvSpPr>
        <xdr:cNvPr id="583" name="テキスト ボックス 582"/>
        <xdr:cNvSpPr txBox="1"/>
      </xdr:nvSpPr>
      <xdr:spPr>
        <a:xfrm>
          <a:off x="13435965" y="9727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25400</xdr:rowOff>
    </xdr:from>
    <xdr:to xmlns:xdr="http://schemas.openxmlformats.org/drawingml/2006/spreadsheetDrawing">
      <xdr:col>67</xdr:col>
      <xdr:colOff>101600</xdr:colOff>
      <xdr:row>56</xdr:row>
      <xdr:rowOff>127000</xdr:rowOff>
    </xdr:to>
    <xdr:sp macro="" textlink="">
      <xdr:nvSpPr>
        <xdr:cNvPr id="584" name="フローチャート: 判断 583"/>
        <xdr:cNvSpPr/>
      </xdr:nvSpPr>
      <xdr:spPr>
        <a:xfrm>
          <a:off x="127635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118110</xdr:rowOff>
    </xdr:from>
    <xdr:ext cx="528955" cy="259080"/>
    <xdr:sp macro="" textlink="">
      <xdr:nvSpPr>
        <xdr:cNvPr id="585" name="テキスト ボックス 584"/>
        <xdr:cNvSpPr txBox="1"/>
      </xdr:nvSpPr>
      <xdr:spPr>
        <a:xfrm>
          <a:off x="12546965" y="9719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52</xdr:row>
      <xdr:rowOff>165100</xdr:rowOff>
    </xdr:from>
    <xdr:to xmlns:xdr="http://schemas.openxmlformats.org/drawingml/2006/spreadsheetDrawing">
      <xdr:col>85</xdr:col>
      <xdr:colOff>177800</xdr:colOff>
      <xdr:row>53</xdr:row>
      <xdr:rowOff>95250</xdr:rowOff>
    </xdr:to>
    <xdr:sp macro="" textlink="">
      <xdr:nvSpPr>
        <xdr:cNvPr id="591" name="楕円 590"/>
        <xdr:cNvSpPr/>
      </xdr:nvSpPr>
      <xdr:spPr>
        <a:xfrm>
          <a:off x="162687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52</xdr:row>
      <xdr:rowOff>16510</xdr:rowOff>
    </xdr:from>
    <xdr:ext cx="534670" cy="259080"/>
    <xdr:sp macro="" textlink="">
      <xdr:nvSpPr>
        <xdr:cNvPr id="592" name="教育費該当値テキスト"/>
        <xdr:cNvSpPr txBox="1"/>
      </xdr:nvSpPr>
      <xdr:spPr>
        <a:xfrm>
          <a:off x="16370300" y="893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64135</xdr:rowOff>
    </xdr:from>
    <xdr:to xmlns:xdr="http://schemas.openxmlformats.org/drawingml/2006/spreadsheetDrawing">
      <xdr:col>81</xdr:col>
      <xdr:colOff>101600</xdr:colOff>
      <xdr:row>53</xdr:row>
      <xdr:rowOff>166370</xdr:rowOff>
    </xdr:to>
    <xdr:sp macro="" textlink="">
      <xdr:nvSpPr>
        <xdr:cNvPr id="593" name="楕円 592"/>
        <xdr:cNvSpPr/>
      </xdr:nvSpPr>
      <xdr:spPr>
        <a:xfrm>
          <a:off x="15430500" y="9150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52</xdr:row>
      <xdr:rowOff>10795</xdr:rowOff>
    </xdr:from>
    <xdr:ext cx="528955" cy="258445"/>
    <xdr:sp macro="" textlink="">
      <xdr:nvSpPr>
        <xdr:cNvPr id="594" name="テキスト ボックス 593"/>
        <xdr:cNvSpPr txBox="1"/>
      </xdr:nvSpPr>
      <xdr:spPr>
        <a:xfrm>
          <a:off x="15213965" y="89261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27305</xdr:rowOff>
    </xdr:from>
    <xdr:to xmlns:xdr="http://schemas.openxmlformats.org/drawingml/2006/spreadsheetDrawing">
      <xdr:col>76</xdr:col>
      <xdr:colOff>165100</xdr:colOff>
      <xdr:row>55</xdr:row>
      <xdr:rowOff>128905</xdr:rowOff>
    </xdr:to>
    <xdr:sp macro="" textlink="">
      <xdr:nvSpPr>
        <xdr:cNvPr id="595" name="楕円 594"/>
        <xdr:cNvSpPr/>
      </xdr:nvSpPr>
      <xdr:spPr>
        <a:xfrm>
          <a:off x="14541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145415</xdr:rowOff>
    </xdr:from>
    <xdr:ext cx="528955" cy="253365"/>
    <xdr:sp macro="" textlink="">
      <xdr:nvSpPr>
        <xdr:cNvPr id="596" name="テキスト ボックス 595"/>
        <xdr:cNvSpPr txBox="1"/>
      </xdr:nvSpPr>
      <xdr:spPr>
        <a:xfrm>
          <a:off x="14324965" y="92322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121920</xdr:rowOff>
    </xdr:from>
    <xdr:to xmlns:xdr="http://schemas.openxmlformats.org/drawingml/2006/spreadsheetDrawing">
      <xdr:col>72</xdr:col>
      <xdr:colOff>38100</xdr:colOff>
      <xdr:row>56</xdr:row>
      <xdr:rowOff>52070</xdr:rowOff>
    </xdr:to>
    <xdr:sp macro="" textlink="">
      <xdr:nvSpPr>
        <xdr:cNvPr id="597" name="楕円 596"/>
        <xdr:cNvSpPr/>
      </xdr:nvSpPr>
      <xdr:spPr>
        <a:xfrm>
          <a:off x="13652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68580</xdr:rowOff>
    </xdr:from>
    <xdr:ext cx="528955" cy="259080"/>
    <xdr:sp macro="" textlink="">
      <xdr:nvSpPr>
        <xdr:cNvPr id="598" name="テキスト ボックス 597"/>
        <xdr:cNvSpPr txBox="1"/>
      </xdr:nvSpPr>
      <xdr:spPr>
        <a:xfrm>
          <a:off x="13435965" y="93268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109855</xdr:rowOff>
    </xdr:from>
    <xdr:to xmlns:xdr="http://schemas.openxmlformats.org/drawingml/2006/spreadsheetDrawing">
      <xdr:col>67</xdr:col>
      <xdr:colOff>101600</xdr:colOff>
      <xdr:row>52</xdr:row>
      <xdr:rowOff>40640</xdr:rowOff>
    </xdr:to>
    <xdr:sp macro="" textlink="">
      <xdr:nvSpPr>
        <xdr:cNvPr id="599" name="楕円 598"/>
        <xdr:cNvSpPr/>
      </xdr:nvSpPr>
      <xdr:spPr>
        <a:xfrm>
          <a:off x="12763500" y="8853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50</xdr:row>
      <xdr:rowOff>56515</xdr:rowOff>
    </xdr:from>
    <xdr:ext cx="593090" cy="258445"/>
    <xdr:sp macro="" textlink="">
      <xdr:nvSpPr>
        <xdr:cNvPr id="600" name="テキスト ボックス 599"/>
        <xdr:cNvSpPr txBox="1"/>
      </xdr:nvSpPr>
      <xdr:spPr>
        <a:xfrm>
          <a:off x="12514580" y="862901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9" name="テキスト ボックス 608"/>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1" name="直線コネクタ 610"/>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3205" cy="253365"/>
    <xdr:sp macro="" textlink="">
      <xdr:nvSpPr>
        <xdr:cNvPr id="612" name="テキスト ボックス 611"/>
        <xdr:cNvSpPr txBox="1"/>
      </xdr:nvSpPr>
      <xdr:spPr>
        <a:xfrm>
          <a:off x="12197080" y="13256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9915" cy="253365"/>
    <xdr:sp macro="" textlink="">
      <xdr:nvSpPr>
        <xdr:cNvPr id="614" name="テキスト ボックス 613"/>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5" name="直線コネクタ 61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89915" cy="253365"/>
    <xdr:sp macro="" textlink="">
      <xdr:nvSpPr>
        <xdr:cNvPr id="616" name="テキスト ボックス 615"/>
        <xdr:cNvSpPr txBox="1"/>
      </xdr:nvSpPr>
      <xdr:spPr>
        <a:xfrm>
          <a:off x="11850370" y="12113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18" name="テキスト ボックス 617"/>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78</xdr:row>
      <xdr:rowOff>25400</xdr:rowOff>
    </xdr:to>
    <xdr:cxnSp macro="">
      <xdr:nvCxnSpPr>
        <xdr:cNvPr id="620" name="直線コネクタ 619"/>
        <xdr:cNvCxnSpPr/>
      </xdr:nvCxnSpPr>
      <xdr:spPr>
        <a:xfrm flipV="1">
          <a:off x="16317595"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29210</xdr:rowOff>
    </xdr:from>
    <xdr:ext cx="249555" cy="253365"/>
    <xdr:sp macro="" textlink="">
      <xdr:nvSpPr>
        <xdr:cNvPr id="621" name="災害復旧費最小値テキスト"/>
        <xdr:cNvSpPr txBox="1"/>
      </xdr:nvSpPr>
      <xdr:spPr>
        <a:xfrm>
          <a:off x="16370300" y="13402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22" name="直線コネクタ 621"/>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9525</xdr:rowOff>
    </xdr:from>
    <xdr:ext cx="598805" cy="253365"/>
    <xdr:sp macro="" textlink="">
      <xdr:nvSpPr>
        <xdr:cNvPr id="623" name="災害復旧費最大値テキスト"/>
        <xdr:cNvSpPr txBox="1"/>
      </xdr:nvSpPr>
      <xdr:spPr>
        <a:xfrm>
          <a:off x="16370300" y="120110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24" name="直線コネクタ 623"/>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145415</xdr:rowOff>
    </xdr:from>
    <xdr:to xmlns:xdr="http://schemas.openxmlformats.org/drawingml/2006/spreadsheetDrawing">
      <xdr:col>85</xdr:col>
      <xdr:colOff>127000</xdr:colOff>
      <xdr:row>77</xdr:row>
      <xdr:rowOff>168910</xdr:rowOff>
    </xdr:to>
    <xdr:cxnSp macro="">
      <xdr:nvCxnSpPr>
        <xdr:cNvPr id="625" name="直線コネクタ 624"/>
        <xdr:cNvCxnSpPr/>
      </xdr:nvCxnSpPr>
      <xdr:spPr>
        <a:xfrm>
          <a:off x="15481300" y="1334706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111125</xdr:rowOff>
    </xdr:from>
    <xdr:ext cx="534670" cy="253365"/>
    <xdr:sp macro="" textlink="">
      <xdr:nvSpPr>
        <xdr:cNvPr id="626" name="災害復旧費平均値テキスト"/>
        <xdr:cNvSpPr txBox="1"/>
      </xdr:nvSpPr>
      <xdr:spPr>
        <a:xfrm>
          <a:off x="16370300" y="131413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88265</xdr:rowOff>
    </xdr:from>
    <xdr:to xmlns:xdr="http://schemas.openxmlformats.org/drawingml/2006/spreadsheetDrawing">
      <xdr:col>85</xdr:col>
      <xdr:colOff>177800</xdr:colOff>
      <xdr:row>78</xdr:row>
      <xdr:rowOff>18415</xdr:rowOff>
    </xdr:to>
    <xdr:sp macro="" textlink="">
      <xdr:nvSpPr>
        <xdr:cNvPr id="627" name="フローチャート: 判断 626"/>
        <xdr:cNvSpPr/>
      </xdr:nvSpPr>
      <xdr:spPr>
        <a:xfrm>
          <a:off x="162687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37465</xdr:rowOff>
    </xdr:from>
    <xdr:to xmlns:xdr="http://schemas.openxmlformats.org/drawingml/2006/spreadsheetDrawing">
      <xdr:col>81</xdr:col>
      <xdr:colOff>50800</xdr:colOff>
      <xdr:row>77</xdr:row>
      <xdr:rowOff>145415</xdr:rowOff>
    </xdr:to>
    <xdr:cxnSp macro="">
      <xdr:nvCxnSpPr>
        <xdr:cNvPr id="628" name="直線コネクタ 627"/>
        <xdr:cNvCxnSpPr/>
      </xdr:nvCxnSpPr>
      <xdr:spPr>
        <a:xfrm>
          <a:off x="14592300" y="1323911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93345</xdr:rowOff>
    </xdr:from>
    <xdr:to xmlns:xdr="http://schemas.openxmlformats.org/drawingml/2006/spreadsheetDrawing">
      <xdr:col>81</xdr:col>
      <xdr:colOff>101600</xdr:colOff>
      <xdr:row>78</xdr:row>
      <xdr:rowOff>23495</xdr:rowOff>
    </xdr:to>
    <xdr:sp macro="" textlink="">
      <xdr:nvSpPr>
        <xdr:cNvPr id="629" name="フローチャート: 判断 628"/>
        <xdr:cNvSpPr/>
      </xdr:nvSpPr>
      <xdr:spPr>
        <a:xfrm>
          <a:off x="15430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40640</xdr:rowOff>
    </xdr:from>
    <xdr:ext cx="464185" cy="253365"/>
    <xdr:sp macro="" textlink="">
      <xdr:nvSpPr>
        <xdr:cNvPr id="630" name="テキスト ボックス 629"/>
        <xdr:cNvSpPr txBox="1"/>
      </xdr:nvSpPr>
      <xdr:spPr>
        <a:xfrm>
          <a:off x="15246350" y="130708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37465</xdr:rowOff>
    </xdr:from>
    <xdr:to xmlns:xdr="http://schemas.openxmlformats.org/drawingml/2006/spreadsheetDrawing">
      <xdr:col>76</xdr:col>
      <xdr:colOff>114300</xdr:colOff>
      <xdr:row>77</xdr:row>
      <xdr:rowOff>67310</xdr:rowOff>
    </xdr:to>
    <xdr:cxnSp macro="">
      <xdr:nvCxnSpPr>
        <xdr:cNvPr id="631" name="直線コネクタ 630"/>
        <xdr:cNvCxnSpPr/>
      </xdr:nvCxnSpPr>
      <xdr:spPr>
        <a:xfrm flipV="1">
          <a:off x="13703300" y="132391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88265</xdr:rowOff>
    </xdr:from>
    <xdr:to xmlns:xdr="http://schemas.openxmlformats.org/drawingml/2006/spreadsheetDrawing">
      <xdr:col>76</xdr:col>
      <xdr:colOff>165100</xdr:colOff>
      <xdr:row>78</xdr:row>
      <xdr:rowOff>18415</xdr:rowOff>
    </xdr:to>
    <xdr:sp macro="" textlink="">
      <xdr:nvSpPr>
        <xdr:cNvPr id="632" name="フローチャート: 判断 631"/>
        <xdr:cNvSpPr/>
      </xdr:nvSpPr>
      <xdr:spPr>
        <a:xfrm>
          <a:off x="14541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9525</xdr:rowOff>
    </xdr:from>
    <xdr:ext cx="528955" cy="253365"/>
    <xdr:sp macro="" textlink="">
      <xdr:nvSpPr>
        <xdr:cNvPr id="633" name="テキスト ボックス 632"/>
        <xdr:cNvSpPr txBox="1"/>
      </xdr:nvSpPr>
      <xdr:spPr>
        <a:xfrm>
          <a:off x="14324965" y="133826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67310</xdr:rowOff>
    </xdr:from>
    <xdr:to xmlns:xdr="http://schemas.openxmlformats.org/drawingml/2006/spreadsheetDrawing">
      <xdr:col>71</xdr:col>
      <xdr:colOff>177800</xdr:colOff>
      <xdr:row>78</xdr:row>
      <xdr:rowOff>10795</xdr:rowOff>
    </xdr:to>
    <xdr:cxnSp macro="">
      <xdr:nvCxnSpPr>
        <xdr:cNvPr id="634" name="直線コネクタ 633"/>
        <xdr:cNvCxnSpPr/>
      </xdr:nvCxnSpPr>
      <xdr:spPr>
        <a:xfrm flipV="1">
          <a:off x="12814300" y="1326896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93980</xdr:rowOff>
    </xdr:from>
    <xdr:to xmlns:xdr="http://schemas.openxmlformats.org/drawingml/2006/spreadsheetDrawing">
      <xdr:col>72</xdr:col>
      <xdr:colOff>38100</xdr:colOff>
      <xdr:row>78</xdr:row>
      <xdr:rowOff>24130</xdr:rowOff>
    </xdr:to>
    <xdr:sp macro="" textlink="">
      <xdr:nvSpPr>
        <xdr:cNvPr id="635" name="フローチャート: 判断 634"/>
        <xdr:cNvSpPr/>
      </xdr:nvSpPr>
      <xdr:spPr>
        <a:xfrm>
          <a:off x="13652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15240</xdr:rowOff>
    </xdr:from>
    <xdr:ext cx="464185" cy="259080"/>
    <xdr:sp macro="" textlink="">
      <xdr:nvSpPr>
        <xdr:cNvPr id="636" name="テキスト ボックス 635"/>
        <xdr:cNvSpPr txBox="1"/>
      </xdr:nvSpPr>
      <xdr:spPr>
        <a:xfrm>
          <a:off x="13468350" y="133883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115570</xdr:rowOff>
    </xdr:from>
    <xdr:to xmlns:xdr="http://schemas.openxmlformats.org/drawingml/2006/spreadsheetDrawing">
      <xdr:col>67</xdr:col>
      <xdr:colOff>101600</xdr:colOff>
      <xdr:row>78</xdr:row>
      <xdr:rowOff>45720</xdr:rowOff>
    </xdr:to>
    <xdr:sp macro="" textlink="">
      <xdr:nvSpPr>
        <xdr:cNvPr id="637" name="フローチャート: 判断 636"/>
        <xdr:cNvSpPr/>
      </xdr:nvSpPr>
      <xdr:spPr>
        <a:xfrm>
          <a:off x="12763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62230</xdr:rowOff>
    </xdr:from>
    <xdr:ext cx="464185" cy="259080"/>
    <xdr:sp macro="" textlink="">
      <xdr:nvSpPr>
        <xdr:cNvPr id="638" name="テキスト ボックス 637"/>
        <xdr:cNvSpPr txBox="1"/>
      </xdr:nvSpPr>
      <xdr:spPr>
        <a:xfrm>
          <a:off x="12579350" y="130924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118110</xdr:rowOff>
    </xdr:from>
    <xdr:to xmlns:xdr="http://schemas.openxmlformats.org/drawingml/2006/spreadsheetDrawing">
      <xdr:col>85</xdr:col>
      <xdr:colOff>177800</xdr:colOff>
      <xdr:row>78</xdr:row>
      <xdr:rowOff>48260</xdr:rowOff>
    </xdr:to>
    <xdr:sp macro="" textlink="">
      <xdr:nvSpPr>
        <xdr:cNvPr id="644" name="楕円 643"/>
        <xdr:cNvSpPr/>
      </xdr:nvSpPr>
      <xdr:spPr>
        <a:xfrm>
          <a:off x="162687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66675</xdr:rowOff>
    </xdr:from>
    <xdr:ext cx="469900" cy="253365"/>
    <xdr:sp macro="" textlink="">
      <xdr:nvSpPr>
        <xdr:cNvPr id="645" name="災害復旧費該当値テキスト"/>
        <xdr:cNvSpPr txBox="1"/>
      </xdr:nvSpPr>
      <xdr:spPr>
        <a:xfrm>
          <a:off x="16370300" y="132683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94615</xdr:rowOff>
    </xdr:from>
    <xdr:to xmlns:xdr="http://schemas.openxmlformats.org/drawingml/2006/spreadsheetDrawing">
      <xdr:col>81</xdr:col>
      <xdr:colOff>101600</xdr:colOff>
      <xdr:row>78</xdr:row>
      <xdr:rowOff>24765</xdr:rowOff>
    </xdr:to>
    <xdr:sp macro="" textlink="">
      <xdr:nvSpPr>
        <xdr:cNvPr id="646" name="楕円 645"/>
        <xdr:cNvSpPr/>
      </xdr:nvSpPr>
      <xdr:spPr>
        <a:xfrm>
          <a:off x="15430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15875</xdr:rowOff>
    </xdr:from>
    <xdr:ext cx="464185" cy="259080"/>
    <xdr:sp macro="" textlink="">
      <xdr:nvSpPr>
        <xdr:cNvPr id="647" name="テキスト ボックス 646"/>
        <xdr:cNvSpPr txBox="1"/>
      </xdr:nvSpPr>
      <xdr:spPr>
        <a:xfrm>
          <a:off x="15246350" y="133889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158115</xdr:rowOff>
    </xdr:from>
    <xdr:to xmlns:xdr="http://schemas.openxmlformats.org/drawingml/2006/spreadsheetDrawing">
      <xdr:col>76</xdr:col>
      <xdr:colOff>165100</xdr:colOff>
      <xdr:row>77</xdr:row>
      <xdr:rowOff>88265</xdr:rowOff>
    </xdr:to>
    <xdr:sp macro="" textlink="">
      <xdr:nvSpPr>
        <xdr:cNvPr id="648" name="楕円 647"/>
        <xdr:cNvSpPr/>
      </xdr:nvSpPr>
      <xdr:spPr>
        <a:xfrm>
          <a:off x="14541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104775</xdr:rowOff>
    </xdr:from>
    <xdr:ext cx="528955" cy="259080"/>
    <xdr:sp macro="" textlink="">
      <xdr:nvSpPr>
        <xdr:cNvPr id="649" name="テキスト ボックス 648"/>
        <xdr:cNvSpPr txBox="1"/>
      </xdr:nvSpPr>
      <xdr:spPr>
        <a:xfrm>
          <a:off x="14324965" y="12963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16510</xdr:rowOff>
    </xdr:from>
    <xdr:to xmlns:xdr="http://schemas.openxmlformats.org/drawingml/2006/spreadsheetDrawing">
      <xdr:col>72</xdr:col>
      <xdr:colOff>38100</xdr:colOff>
      <xdr:row>77</xdr:row>
      <xdr:rowOff>118110</xdr:rowOff>
    </xdr:to>
    <xdr:sp macro="" textlink="">
      <xdr:nvSpPr>
        <xdr:cNvPr id="650" name="楕円 649"/>
        <xdr:cNvSpPr/>
      </xdr:nvSpPr>
      <xdr:spPr>
        <a:xfrm>
          <a:off x="13652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134620</xdr:rowOff>
    </xdr:from>
    <xdr:ext cx="528955" cy="253365"/>
    <xdr:sp macro="" textlink="">
      <xdr:nvSpPr>
        <xdr:cNvPr id="651" name="テキスト ボックス 650"/>
        <xdr:cNvSpPr txBox="1"/>
      </xdr:nvSpPr>
      <xdr:spPr>
        <a:xfrm>
          <a:off x="13435965" y="129933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132080</xdr:rowOff>
    </xdr:from>
    <xdr:to xmlns:xdr="http://schemas.openxmlformats.org/drawingml/2006/spreadsheetDrawing">
      <xdr:col>67</xdr:col>
      <xdr:colOff>101600</xdr:colOff>
      <xdr:row>78</xdr:row>
      <xdr:rowOff>61595</xdr:rowOff>
    </xdr:to>
    <xdr:sp macro="" textlink="">
      <xdr:nvSpPr>
        <xdr:cNvPr id="652" name="楕円 651"/>
        <xdr:cNvSpPr/>
      </xdr:nvSpPr>
      <xdr:spPr>
        <a:xfrm>
          <a:off x="12763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52705</xdr:rowOff>
    </xdr:from>
    <xdr:ext cx="464185" cy="253365"/>
    <xdr:sp macro="" textlink="">
      <xdr:nvSpPr>
        <xdr:cNvPr id="653" name="テキスト ボックス 652"/>
        <xdr:cNvSpPr txBox="1"/>
      </xdr:nvSpPr>
      <xdr:spPr>
        <a:xfrm>
          <a:off x="12579350" y="134258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2" name="テキスト ボックス 661"/>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4" name="直線コネクタ 66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205" cy="259080"/>
    <xdr:sp macro="" textlink="">
      <xdr:nvSpPr>
        <xdr:cNvPr id="665" name="テキスト ボックス 664"/>
        <xdr:cNvSpPr txBox="1"/>
      </xdr:nvSpPr>
      <xdr:spPr>
        <a:xfrm>
          <a:off x="12197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6" name="直線コネクタ 66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9915" cy="253365"/>
    <xdr:sp macro="" textlink="">
      <xdr:nvSpPr>
        <xdr:cNvPr id="667" name="テキスト ボックス 666"/>
        <xdr:cNvSpPr txBox="1"/>
      </xdr:nvSpPr>
      <xdr:spPr>
        <a:xfrm>
          <a:off x="11850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8" name="直線コネクタ 66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9915" cy="259080"/>
    <xdr:sp macro="" textlink="">
      <xdr:nvSpPr>
        <xdr:cNvPr id="669" name="テキスト ボックス 668"/>
        <xdr:cNvSpPr txBox="1"/>
      </xdr:nvSpPr>
      <xdr:spPr>
        <a:xfrm>
          <a:off x="11850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0" name="直線コネクタ 66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9915" cy="253365"/>
    <xdr:sp macro="" textlink="">
      <xdr:nvSpPr>
        <xdr:cNvPr id="671" name="テキスト ボックス 670"/>
        <xdr:cNvSpPr txBox="1"/>
      </xdr:nvSpPr>
      <xdr:spPr>
        <a:xfrm>
          <a:off x="11850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2" name="直線コネクタ 67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9915" cy="258445"/>
    <xdr:sp macro="" textlink="">
      <xdr:nvSpPr>
        <xdr:cNvPr id="673" name="テキスト ボックス 672"/>
        <xdr:cNvSpPr txBox="1"/>
      </xdr:nvSpPr>
      <xdr:spPr>
        <a:xfrm>
          <a:off x="11850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4" name="直線コネクタ 67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9915" cy="259080"/>
    <xdr:sp macro="" textlink="">
      <xdr:nvSpPr>
        <xdr:cNvPr id="675" name="テキスト ボックス 674"/>
        <xdr:cNvSpPr txBox="1"/>
      </xdr:nvSpPr>
      <xdr:spPr>
        <a:xfrm>
          <a:off x="11850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77" name="テキスト ボックス 676"/>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24130</xdr:rowOff>
    </xdr:from>
    <xdr:to xmlns:xdr="http://schemas.openxmlformats.org/drawingml/2006/spreadsheetDrawing">
      <xdr:col>85</xdr:col>
      <xdr:colOff>126365</xdr:colOff>
      <xdr:row>99</xdr:row>
      <xdr:rowOff>2540</xdr:rowOff>
    </xdr:to>
    <xdr:cxnSp macro="">
      <xdr:nvCxnSpPr>
        <xdr:cNvPr id="679" name="直線コネクタ 678"/>
        <xdr:cNvCxnSpPr/>
      </xdr:nvCxnSpPr>
      <xdr:spPr>
        <a:xfrm flipV="1">
          <a:off x="16317595"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6350</xdr:rowOff>
    </xdr:from>
    <xdr:ext cx="534670" cy="253365"/>
    <xdr:sp macro="" textlink="">
      <xdr:nvSpPr>
        <xdr:cNvPr id="680" name="公債費最小値テキスト"/>
        <xdr:cNvSpPr txBox="1"/>
      </xdr:nvSpPr>
      <xdr:spPr>
        <a:xfrm>
          <a:off x="16370300" y="169799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2540</xdr:rowOff>
    </xdr:from>
    <xdr:to xmlns:xdr="http://schemas.openxmlformats.org/drawingml/2006/spreadsheetDrawing">
      <xdr:col>86</xdr:col>
      <xdr:colOff>25400</xdr:colOff>
      <xdr:row>99</xdr:row>
      <xdr:rowOff>2540</xdr:rowOff>
    </xdr:to>
    <xdr:cxnSp macro="">
      <xdr:nvCxnSpPr>
        <xdr:cNvPr id="681" name="直線コネクタ 680"/>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142240</xdr:rowOff>
    </xdr:from>
    <xdr:ext cx="598805" cy="259080"/>
    <xdr:sp macro="" textlink="">
      <xdr:nvSpPr>
        <xdr:cNvPr id="682" name="公債費最大値テキスト"/>
        <xdr:cNvSpPr txBox="1"/>
      </xdr:nvSpPr>
      <xdr:spPr>
        <a:xfrm>
          <a:off x="16370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24130</xdr:rowOff>
    </xdr:from>
    <xdr:to xmlns:xdr="http://schemas.openxmlformats.org/drawingml/2006/spreadsheetDrawing">
      <xdr:col>86</xdr:col>
      <xdr:colOff>25400</xdr:colOff>
      <xdr:row>90</xdr:row>
      <xdr:rowOff>24130</xdr:rowOff>
    </xdr:to>
    <xdr:cxnSp macro="">
      <xdr:nvCxnSpPr>
        <xdr:cNvPr id="683" name="直線コネクタ 682"/>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48260</xdr:rowOff>
    </xdr:from>
    <xdr:to xmlns:xdr="http://schemas.openxmlformats.org/drawingml/2006/spreadsheetDrawing">
      <xdr:col>85</xdr:col>
      <xdr:colOff>127000</xdr:colOff>
      <xdr:row>97</xdr:row>
      <xdr:rowOff>63500</xdr:rowOff>
    </xdr:to>
    <xdr:cxnSp macro="">
      <xdr:nvCxnSpPr>
        <xdr:cNvPr id="684" name="直線コネクタ 683"/>
        <xdr:cNvCxnSpPr/>
      </xdr:nvCxnSpPr>
      <xdr:spPr>
        <a:xfrm>
          <a:off x="15481300" y="166789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124460</xdr:rowOff>
    </xdr:from>
    <xdr:ext cx="534670" cy="259080"/>
    <xdr:sp macro="" textlink="">
      <xdr:nvSpPr>
        <xdr:cNvPr id="685" name="公債費平均値テキスト"/>
        <xdr:cNvSpPr txBox="1"/>
      </xdr:nvSpPr>
      <xdr:spPr>
        <a:xfrm>
          <a:off x="1637030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177800</xdr:colOff>
      <xdr:row>98</xdr:row>
      <xdr:rowOff>76200</xdr:rowOff>
    </xdr:to>
    <xdr:sp macro="" textlink="">
      <xdr:nvSpPr>
        <xdr:cNvPr id="686" name="フローチャート: 判断 685"/>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48260</xdr:rowOff>
    </xdr:from>
    <xdr:to xmlns:xdr="http://schemas.openxmlformats.org/drawingml/2006/spreadsheetDrawing">
      <xdr:col>81</xdr:col>
      <xdr:colOff>50800</xdr:colOff>
      <xdr:row>97</xdr:row>
      <xdr:rowOff>151765</xdr:rowOff>
    </xdr:to>
    <xdr:cxnSp macro="">
      <xdr:nvCxnSpPr>
        <xdr:cNvPr id="687" name="直線コネクタ 686"/>
        <xdr:cNvCxnSpPr/>
      </xdr:nvCxnSpPr>
      <xdr:spPr>
        <a:xfrm flipV="1">
          <a:off x="14592300" y="1667891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macro="" textlink="">
      <xdr:nvSpPr>
        <xdr:cNvPr id="688" name="フローチャート: 判断 687"/>
        <xdr:cNvSpPr/>
      </xdr:nvSpPr>
      <xdr:spPr>
        <a:xfrm>
          <a:off x="15430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81915</xdr:rowOff>
    </xdr:from>
    <xdr:ext cx="528955" cy="259080"/>
    <xdr:sp macro="" textlink="">
      <xdr:nvSpPr>
        <xdr:cNvPr id="689" name="テキスト ボックス 688"/>
        <xdr:cNvSpPr txBox="1"/>
      </xdr:nvSpPr>
      <xdr:spPr>
        <a:xfrm>
          <a:off x="15213965" y="168840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151765</xdr:rowOff>
    </xdr:from>
    <xdr:to xmlns:xdr="http://schemas.openxmlformats.org/drawingml/2006/spreadsheetDrawing">
      <xdr:col>76</xdr:col>
      <xdr:colOff>114300</xdr:colOff>
      <xdr:row>97</xdr:row>
      <xdr:rowOff>151765</xdr:rowOff>
    </xdr:to>
    <xdr:cxnSp macro="">
      <xdr:nvCxnSpPr>
        <xdr:cNvPr id="690" name="直線コネクタ 689"/>
        <xdr:cNvCxnSpPr/>
      </xdr:nvCxnSpPr>
      <xdr:spPr>
        <a:xfrm flipV="1">
          <a:off x="13703300" y="16782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691" name="フローチャート: 判断 690"/>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28955" cy="253365"/>
    <xdr:sp macro="" textlink="">
      <xdr:nvSpPr>
        <xdr:cNvPr id="692" name="テキスト ボックス 691"/>
        <xdr:cNvSpPr txBox="1"/>
      </xdr:nvSpPr>
      <xdr:spPr>
        <a:xfrm>
          <a:off x="14324965" y="16888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151765</xdr:rowOff>
    </xdr:from>
    <xdr:to xmlns:xdr="http://schemas.openxmlformats.org/drawingml/2006/spreadsheetDrawing">
      <xdr:col>71</xdr:col>
      <xdr:colOff>177800</xdr:colOff>
      <xdr:row>97</xdr:row>
      <xdr:rowOff>156210</xdr:rowOff>
    </xdr:to>
    <xdr:cxnSp macro="">
      <xdr:nvCxnSpPr>
        <xdr:cNvPr id="693" name="直線コネクタ 692"/>
        <xdr:cNvCxnSpPr/>
      </xdr:nvCxnSpPr>
      <xdr:spPr>
        <a:xfrm flipV="1">
          <a:off x="12814300" y="16782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4" name="フローチャート: 判断 693"/>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84455</xdr:rowOff>
    </xdr:from>
    <xdr:ext cx="528955" cy="259080"/>
    <xdr:sp macro="" textlink="">
      <xdr:nvSpPr>
        <xdr:cNvPr id="695" name="テキスト ボックス 694"/>
        <xdr:cNvSpPr txBox="1"/>
      </xdr:nvSpPr>
      <xdr:spPr>
        <a:xfrm>
          <a:off x="13435965" y="16886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696" name="フローチャート: 判断 695"/>
        <xdr:cNvSpPr/>
      </xdr:nvSpPr>
      <xdr:spPr>
        <a:xfrm>
          <a:off x="12763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83185</xdr:rowOff>
    </xdr:from>
    <xdr:ext cx="528955" cy="259080"/>
    <xdr:sp macro="" textlink="">
      <xdr:nvSpPr>
        <xdr:cNvPr id="697" name="テキスト ボックス 696"/>
        <xdr:cNvSpPr txBox="1"/>
      </xdr:nvSpPr>
      <xdr:spPr>
        <a:xfrm>
          <a:off x="12546965" y="16885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12065</xdr:rowOff>
    </xdr:from>
    <xdr:to xmlns:xdr="http://schemas.openxmlformats.org/drawingml/2006/spreadsheetDrawing">
      <xdr:col>85</xdr:col>
      <xdr:colOff>177800</xdr:colOff>
      <xdr:row>97</xdr:row>
      <xdr:rowOff>113665</xdr:rowOff>
    </xdr:to>
    <xdr:sp macro="" textlink="">
      <xdr:nvSpPr>
        <xdr:cNvPr id="703" name="楕円 702"/>
        <xdr:cNvSpPr/>
      </xdr:nvSpPr>
      <xdr:spPr>
        <a:xfrm>
          <a:off x="162687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34925</xdr:rowOff>
    </xdr:from>
    <xdr:ext cx="598805" cy="259080"/>
    <xdr:sp macro="" textlink="">
      <xdr:nvSpPr>
        <xdr:cNvPr id="704" name="公債費該当値テキスト"/>
        <xdr:cNvSpPr txBox="1"/>
      </xdr:nvSpPr>
      <xdr:spPr>
        <a:xfrm>
          <a:off x="16370300" y="16494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168910</xdr:rowOff>
    </xdr:from>
    <xdr:to xmlns:xdr="http://schemas.openxmlformats.org/drawingml/2006/spreadsheetDrawing">
      <xdr:col>81</xdr:col>
      <xdr:colOff>101600</xdr:colOff>
      <xdr:row>97</xdr:row>
      <xdr:rowOff>99060</xdr:rowOff>
    </xdr:to>
    <xdr:sp macro="" textlink="">
      <xdr:nvSpPr>
        <xdr:cNvPr id="705" name="楕円 704"/>
        <xdr:cNvSpPr/>
      </xdr:nvSpPr>
      <xdr:spPr>
        <a:xfrm>
          <a:off x="15430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115570</xdr:rowOff>
    </xdr:from>
    <xdr:ext cx="593090" cy="259080"/>
    <xdr:sp macro="" textlink="">
      <xdr:nvSpPr>
        <xdr:cNvPr id="706" name="テキスト ボックス 705"/>
        <xdr:cNvSpPr txBox="1"/>
      </xdr:nvSpPr>
      <xdr:spPr>
        <a:xfrm>
          <a:off x="15181580" y="164033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100965</xdr:rowOff>
    </xdr:from>
    <xdr:to xmlns:xdr="http://schemas.openxmlformats.org/drawingml/2006/spreadsheetDrawing">
      <xdr:col>76</xdr:col>
      <xdr:colOff>165100</xdr:colOff>
      <xdr:row>98</xdr:row>
      <xdr:rowOff>31115</xdr:rowOff>
    </xdr:to>
    <xdr:sp macro="" textlink="">
      <xdr:nvSpPr>
        <xdr:cNvPr id="707" name="楕円 706"/>
        <xdr:cNvSpPr/>
      </xdr:nvSpPr>
      <xdr:spPr>
        <a:xfrm>
          <a:off x="14541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47625</xdr:rowOff>
    </xdr:from>
    <xdr:ext cx="528955" cy="259080"/>
    <xdr:sp macro="" textlink="">
      <xdr:nvSpPr>
        <xdr:cNvPr id="708" name="テキスト ボックス 707"/>
        <xdr:cNvSpPr txBox="1"/>
      </xdr:nvSpPr>
      <xdr:spPr>
        <a:xfrm>
          <a:off x="14324965" y="165068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100965</xdr:rowOff>
    </xdr:from>
    <xdr:to xmlns:xdr="http://schemas.openxmlformats.org/drawingml/2006/spreadsheetDrawing">
      <xdr:col>72</xdr:col>
      <xdr:colOff>38100</xdr:colOff>
      <xdr:row>98</xdr:row>
      <xdr:rowOff>31115</xdr:rowOff>
    </xdr:to>
    <xdr:sp macro="" textlink="">
      <xdr:nvSpPr>
        <xdr:cNvPr id="709" name="楕円 708"/>
        <xdr:cNvSpPr/>
      </xdr:nvSpPr>
      <xdr:spPr>
        <a:xfrm>
          <a:off x="13652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47625</xdr:rowOff>
    </xdr:from>
    <xdr:ext cx="528955" cy="259080"/>
    <xdr:sp macro="" textlink="">
      <xdr:nvSpPr>
        <xdr:cNvPr id="710" name="テキスト ボックス 709"/>
        <xdr:cNvSpPr txBox="1"/>
      </xdr:nvSpPr>
      <xdr:spPr>
        <a:xfrm>
          <a:off x="13435965" y="165068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105410</xdr:rowOff>
    </xdr:from>
    <xdr:to xmlns:xdr="http://schemas.openxmlformats.org/drawingml/2006/spreadsheetDrawing">
      <xdr:col>67</xdr:col>
      <xdr:colOff>101600</xdr:colOff>
      <xdr:row>98</xdr:row>
      <xdr:rowOff>35560</xdr:rowOff>
    </xdr:to>
    <xdr:sp macro="" textlink="">
      <xdr:nvSpPr>
        <xdr:cNvPr id="711" name="楕円 710"/>
        <xdr:cNvSpPr/>
      </xdr:nvSpPr>
      <xdr:spPr>
        <a:xfrm>
          <a:off x="12763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52070</xdr:rowOff>
    </xdr:from>
    <xdr:ext cx="528955" cy="253365"/>
    <xdr:sp macro="" textlink="">
      <xdr:nvSpPr>
        <xdr:cNvPr id="712" name="テキスト ボックス 711"/>
        <xdr:cNvSpPr txBox="1"/>
      </xdr:nvSpPr>
      <xdr:spPr>
        <a:xfrm>
          <a:off x="12546965" y="16511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21" name="テキスト ボックス 720"/>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205" cy="253365"/>
    <xdr:sp macro="" textlink="">
      <xdr:nvSpPr>
        <xdr:cNvPr id="724" name="テキスト ボックス 723"/>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1645" cy="253365"/>
    <xdr:sp macro="" textlink="">
      <xdr:nvSpPr>
        <xdr:cNvPr id="726" name="テキスト ボックス 725"/>
        <xdr:cNvSpPr txBox="1"/>
      </xdr:nvSpPr>
      <xdr:spPr>
        <a:xfrm>
          <a:off x="17820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1645" cy="253365"/>
    <xdr:sp macro="" textlink="">
      <xdr:nvSpPr>
        <xdr:cNvPr id="728" name="テキスト ボックス 727"/>
        <xdr:cNvSpPr txBox="1"/>
      </xdr:nvSpPr>
      <xdr:spPr>
        <a:xfrm>
          <a:off x="17820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1645" cy="253365"/>
    <xdr:sp macro="" textlink="">
      <xdr:nvSpPr>
        <xdr:cNvPr id="730" name="テキスト ボックス 729"/>
        <xdr:cNvSpPr txBox="1"/>
      </xdr:nvSpPr>
      <xdr:spPr>
        <a:xfrm>
          <a:off x="17820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1645" cy="253365"/>
    <xdr:sp macro="" textlink="">
      <xdr:nvSpPr>
        <xdr:cNvPr id="732" name="テキスト ボックス 731"/>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1936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8890</xdr:rowOff>
    </xdr:from>
    <xdr:ext cx="249555" cy="253365"/>
    <xdr:sp macro="" textlink="">
      <xdr:nvSpPr>
        <xdr:cNvPr id="735" name="諸支出金最小値テキスト"/>
        <xdr:cNvSpPr txBox="1"/>
      </xdr:nvSpPr>
      <xdr:spPr>
        <a:xfrm>
          <a:off x="22212300" y="66954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168275</xdr:rowOff>
    </xdr:from>
    <xdr:ext cx="469900" cy="253365"/>
    <xdr:sp macro="" textlink="">
      <xdr:nvSpPr>
        <xdr:cNvPr id="737" name="諸支出金最大値テキスト"/>
        <xdr:cNvSpPr txBox="1"/>
      </xdr:nvSpPr>
      <xdr:spPr>
        <a:xfrm>
          <a:off x="22212300" y="4968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38" name="直線コネクタ 737"/>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9" name="直線コネクタ 73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313690" cy="253365"/>
    <xdr:sp macro="" textlink="">
      <xdr:nvSpPr>
        <xdr:cNvPr id="740" name="諸支出金平均値テキスト"/>
        <xdr:cNvSpPr txBox="1"/>
      </xdr:nvSpPr>
      <xdr:spPr>
        <a:xfrm>
          <a:off x="22212300" y="6441440"/>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41" name="フローチャート: 判断 740"/>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29210</xdr:rowOff>
    </xdr:from>
    <xdr:to xmlns:xdr="http://schemas.openxmlformats.org/drawingml/2006/spreadsheetDrawing">
      <xdr:col>111</xdr:col>
      <xdr:colOff>177800</xdr:colOff>
      <xdr:row>38</xdr:row>
      <xdr:rowOff>139700</xdr:rowOff>
    </xdr:to>
    <xdr:cxnSp macro="">
      <xdr:nvCxnSpPr>
        <xdr:cNvPr id="742" name="直線コネクタ 741"/>
        <xdr:cNvCxnSpPr/>
      </xdr:nvCxnSpPr>
      <xdr:spPr>
        <a:xfrm>
          <a:off x="20434300" y="65443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159385</xdr:rowOff>
    </xdr:to>
    <xdr:sp macro="" textlink="">
      <xdr:nvSpPr>
        <xdr:cNvPr id="743" name="フローチャート: 判断 742"/>
        <xdr:cNvSpPr/>
      </xdr:nvSpPr>
      <xdr:spPr>
        <a:xfrm>
          <a:off x="2127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4445</xdr:rowOff>
    </xdr:from>
    <xdr:ext cx="378460" cy="259080"/>
    <xdr:sp macro="" textlink="">
      <xdr:nvSpPr>
        <xdr:cNvPr id="744" name="テキスト ボックス 743"/>
        <xdr:cNvSpPr txBox="1"/>
      </xdr:nvSpPr>
      <xdr:spPr>
        <a:xfrm>
          <a:off x="21134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29210</xdr:rowOff>
    </xdr:from>
    <xdr:to xmlns:xdr="http://schemas.openxmlformats.org/drawingml/2006/spreadsheetDrawing">
      <xdr:col>107</xdr:col>
      <xdr:colOff>50800</xdr:colOff>
      <xdr:row>38</xdr:row>
      <xdr:rowOff>139700</xdr:rowOff>
    </xdr:to>
    <xdr:cxnSp macro="">
      <xdr:nvCxnSpPr>
        <xdr:cNvPr id="745" name="直線コネクタ 744"/>
        <xdr:cNvCxnSpPr/>
      </xdr:nvCxnSpPr>
      <xdr:spPr>
        <a:xfrm flipV="1">
          <a:off x="19545300" y="65443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163195</xdr:rowOff>
    </xdr:to>
    <xdr:sp macro="" textlink="">
      <xdr:nvSpPr>
        <xdr:cNvPr id="746" name="フローチャート: 判断 745"/>
        <xdr:cNvSpPr/>
      </xdr:nvSpPr>
      <xdr:spPr>
        <a:xfrm>
          <a:off x="2038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154940</xdr:rowOff>
    </xdr:from>
    <xdr:ext cx="378460" cy="253365"/>
    <xdr:sp macro="" textlink="">
      <xdr:nvSpPr>
        <xdr:cNvPr id="747" name="テキスト ボックス 746"/>
        <xdr:cNvSpPr txBox="1"/>
      </xdr:nvSpPr>
      <xdr:spPr>
        <a:xfrm>
          <a:off x="20245070" y="66700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8" name="直線コネクタ 74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49" name="フローチャート: 判断 748"/>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170180</xdr:rowOff>
    </xdr:from>
    <xdr:ext cx="378460" cy="259080"/>
    <xdr:sp macro="" textlink="">
      <xdr:nvSpPr>
        <xdr:cNvPr id="750" name="テキスト ボックス 749"/>
        <xdr:cNvSpPr txBox="1"/>
      </xdr:nvSpPr>
      <xdr:spPr>
        <a:xfrm>
          <a:off x="19356070" y="634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168910</xdr:rowOff>
    </xdr:from>
    <xdr:to xmlns:xdr="http://schemas.openxmlformats.org/drawingml/2006/spreadsheetDrawing">
      <xdr:col>98</xdr:col>
      <xdr:colOff>38100</xdr:colOff>
      <xdr:row>38</xdr:row>
      <xdr:rowOff>99060</xdr:rowOff>
    </xdr:to>
    <xdr:sp macro="" textlink="">
      <xdr:nvSpPr>
        <xdr:cNvPr id="751" name="フローチャート: 判断 750"/>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115570</xdr:rowOff>
    </xdr:from>
    <xdr:ext cx="378460" cy="259080"/>
    <xdr:sp macro="" textlink="">
      <xdr:nvSpPr>
        <xdr:cNvPr id="752" name="テキスト ボックス 751"/>
        <xdr:cNvSpPr txBox="1"/>
      </xdr:nvSpPr>
      <xdr:spPr>
        <a:xfrm>
          <a:off x="18467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249555" cy="253365"/>
    <xdr:sp macro="" textlink="">
      <xdr:nvSpPr>
        <xdr:cNvPr id="759" name="諸支出金該当値テキスト"/>
        <xdr:cNvSpPr txBox="1"/>
      </xdr:nvSpPr>
      <xdr:spPr>
        <a:xfrm>
          <a:off x="22212300" y="65684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840" cy="259080"/>
    <xdr:sp macro="" textlink="">
      <xdr:nvSpPr>
        <xdr:cNvPr id="761" name="テキスト ボックス 760"/>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149860</xdr:rowOff>
    </xdr:from>
    <xdr:to xmlns:xdr="http://schemas.openxmlformats.org/drawingml/2006/spreadsheetDrawing">
      <xdr:col>107</xdr:col>
      <xdr:colOff>101600</xdr:colOff>
      <xdr:row>38</xdr:row>
      <xdr:rowOff>80010</xdr:rowOff>
    </xdr:to>
    <xdr:sp macro="" textlink="">
      <xdr:nvSpPr>
        <xdr:cNvPr id="762" name="楕円 761"/>
        <xdr:cNvSpPr/>
      </xdr:nvSpPr>
      <xdr:spPr>
        <a:xfrm>
          <a:off x="20383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96520</xdr:rowOff>
    </xdr:from>
    <xdr:ext cx="378460" cy="259080"/>
    <xdr:sp macro="" textlink="">
      <xdr:nvSpPr>
        <xdr:cNvPr id="763" name="テキスト ボックス 762"/>
        <xdr:cNvSpPr txBox="1"/>
      </xdr:nvSpPr>
      <xdr:spPr>
        <a:xfrm>
          <a:off x="20245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840" cy="259080"/>
    <xdr:sp macro="" textlink="">
      <xdr:nvSpPr>
        <xdr:cNvPr id="765" name="テキスト ボックス 764"/>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840" cy="259080"/>
    <xdr:sp macro="" textlink="">
      <xdr:nvSpPr>
        <xdr:cNvPr id="767" name="テキスト ボックス 766"/>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6" name="テキスト ボックス 775"/>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205" cy="259080"/>
    <xdr:sp macro="" textlink="">
      <xdr:nvSpPr>
        <xdr:cNvPr id="779" name="テキスト ボックス 778"/>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1645" cy="259080"/>
    <xdr:sp macro="" textlink="">
      <xdr:nvSpPr>
        <xdr:cNvPr id="781" name="テキスト ボックス 780"/>
        <xdr:cNvSpPr txBox="1"/>
      </xdr:nvSpPr>
      <xdr:spPr>
        <a:xfrm>
          <a:off x="17820640" y="963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1645" cy="253365"/>
    <xdr:sp macro="" textlink="">
      <xdr:nvSpPr>
        <xdr:cNvPr id="783" name="テキスト ボックス 782"/>
        <xdr:cNvSpPr txBox="1"/>
      </xdr:nvSpPr>
      <xdr:spPr>
        <a:xfrm>
          <a:off x="17820640" y="925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1645" cy="259080"/>
    <xdr:sp macro="" textlink="">
      <xdr:nvSpPr>
        <xdr:cNvPr id="785" name="テキスト ボックス 784"/>
        <xdr:cNvSpPr txBox="1"/>
      </xdr:nvSpPr>
      <xdr:spPr>
        <a:xfrm>
          <a:off x="17820640" y="887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3365"/>
    <xdr:sp macro="" textlink="">
      <xdr:nvSpPr>
        <xdr:cNvPr id="789" name="テキスト ボックス 788"/>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132715</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92710</xdr:rowOff>
    </xdr:from>
    <xdr:ext cx="249555" cy="259080"/>
    <xdr:sp macro="" textlink="">
      <xdr:nvSpPr>
        <xdr:cNvPr id="792" name="前年度繰上充用金最小値テキスト"/>
        <xdr:cNvSpPr txBox="1"/>
      </xdr:nvSpPr>
      <xdr:spPr>
        <a:xfrm>
          <a:off x="222123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79375</xdr:rowOff>
    </xdr:from>
    <xdr:ext cx="534670" cy="258445"/>
    <xdr:sp macro="" textlink="">
      <xdr:nvSpPr>
        <xdr:cNvPr id="794" name="前年度繰上充用金最大値テキスト"/>
        <xdr:cNvSpPr txBox="1"/>
      </xdr:nvSpPr>
      <xdr:spPr>
        <a:xfrm>
          <a:off x="22212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132715</xdr:rowOff>
    </xdr:from>
    <xdr:to xmlns:xdr="http://schemas.openxmlformats.org/drawingml/2006/spreadsheetDrawing">
      <xdr:col>116</xdr:col>
      <xdr:colOff>152400</xdr:colOff>
      <xdr:row>51</xdr:row>
      <xdr:rowOff>132715</xdr:rowOff>
    </xdr:to>
    <xdr:cxnSp macro="">
      <xdr:nvCxnSpPr>
        <xdr:cNvPr id="795" name="直線コネクタ 794"/>
        <xdr:cNvCxnSpPr/>
      </xdr:nvCxnSpPr>
      <xdr:spPr>
        <a:xfrm>
          <a:off x="22072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6" name="直線コネクタ 795"/>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10160</xdr:rowOff>
    </xdr:from>
    <xdr:ext cx="313690" cy="259080"/>
    <xdr:sp macro="" textlink="">
      <xdr:nvSpPr>
        <xdr:cNvPr id="797" name="前年度繰上充用金平均値テキスト"/>
        <xdr:cNvSpPr txBox="1"/>
      </xdr:nvSpPr>
      <xdr:spPr>
        <a:xfrm>
          <a:off x="222123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158750</xdr:rowOff>
    </xdr:from>
    <xdr:to xmlns:xdr="http://schemas.openxmlformats.org/drawingml/2006/spreadsheetDrawing">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9" name="直線コネクタ 798"/>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800" name="フローチャート: 判断 799"/>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801" name="テキスト ボックス 800"/>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2" name="直線コネクタ 801"/>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03" name="フローチャート: 判断 802"/>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804" name="テキスト ボックス 803"/>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5" name="直線コネクタ 804"/>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156845</xdr:rowOff>
    </xdr:from>
    <xdr:to xmlns:xdr="http://schemas.openxmlformats.org/drawingml/2006/spreadsheetDrawing">
      <xdr:col>102</xdr:col>
      <xdr:colOff>165100</xdr:colOff>
      <xdr:row>59</xdr:row>
      <xdr:rowOff>86995</xdr:rowOff>
    </xdr:to>
    <xdr:sp macro="" textlink="">
      <xdr:nvSpPr>
        <xdr:cNvPr id="806" name="フローチャート: 判断 805"/>
        <xdr:cNvSpPr/>
      </xdr:nvSpPr>
      <xdr:spPr>
        <a:xfrm>
          <a:off x="19494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103505</xdr:rowOff>
    </xdr:from>
    <xdr:ext cx="313690" cy="259080"/>
    <xdr:sp macro="" textlink="">
      <xdr:nvSpPr>
        <xdr:cNvPr id="807" name="テキスト ボックス 806"/>
        <xdr:cNvSpPr txBox="1"/>
      </xdr:nvSpPr>
      <xdr:spPr>
        <a:xfrm>
          <a:off x="19388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157480</xdr:rowOff>
    </xdr:from>
    <xdr:to xmlns:xdr="http://schemas.openxmlformats.org/drawingml/2006/spreadsheetDrawing">
      <xdr:col>98</xdr:col>
      <xdr:colOff>38100</xdr:colOff>
      <xdr:row>59</xdr:row>
      <xdr:rowOff>87630</xdr:rowOff>
    </xdr:to>
    <xdr:sp macro="" textlink="">
      <xdr:nvSpPr>
        <xdr:cNvPr id="808" name="フローチャート: 判断 807"/>
        <xdr:cNvSpPr/>
      </xdr:nvSpPr>
      <xdr:spPr>
        <a:xfrm>
          <a:off x="18605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104140</xdr:rowOff>
    </xdr:from>
    <xdr:ext cx="313690" cy="259080"/>
    <xdr:sp macro="" textlink="">
      <xdr:nvSpPr>
        <xdr:cNvPr id="809" name="テキスト ボックス 808"/>
        <xdr:cNvSpPr txBox="1"/>
      </xdr:nvSpPr>
      <xdr:spPr>
        <a:xfrm>
          <a:off x="18499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137160</xdr:rowOff>
    </xdr:from>
    <xdr:ext cx="249555" cy="259080"/>
    <xdr:sp macro="" textlink="">
      <xdr:nvSpPr>
        <xdr:cNvPr id="816" name="前年度繰上充用金該当値テキスト"/>
        <xdr:cNvSpPr txBox="1"/>
      </xdr:nvSpPr>
      <xdr:spPr>
        <a:xfrm>
          <a:off x="222123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3840" cy="253365"/>
    <xdr:sp macro="" textlink="">
      <xdr:nvSpPr>
        <xdr:cNvPr id="818" name="テキスト ボックス 817"/>
        <xdr:cNvSpPr txBox="1"/>
      </xdr:nvSpPr>
      <xdr:spPr>
        <a:xfrm>
          <a:off x="21198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3840" cy="253365"/>
    <xdr:sp macro="" textlink="">
      <xdr:nvSpPr>
        <xdr:cNvPr id="820" name="テキスト ボックス 819"/>
        <xdr:cNvSpPr txBox="1"/>
      </xdr:nvSpPr>
      <xdr:spPr>
        <a:xfrm>
          <a:off x="20309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3840" cy="253365"/>
    <xdr:sp macro="" textlink="">
      <xdr:nvSpPr>
        <xdr:cNvPr id="822" name="テキスト ボックス 821"/>
        <xdr:cNvSpPr txBox="1"/>
      </xdr:nvSpPr>
      <xdr:spPr>
        <a:xfrm>
          <a:off x="19420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3840" cy="253365"/>
    <xdr:sp macro="" textlink="">
      <xdr:nvSpPr>
        <xdr:cNvPr id="824" name="テキスト ボックス 823"/>
        <xdr:cNvSpPr txBox="1"/>
      </xdr:nvSpPr>
      <xdr:spPr>
        <a:xfrm>
          <a:off x="18531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総務費は</a:t>
          </a:r>
          <a:r>
            <a:rPr lang="ja-JP" altLang="en-US" sz="1300">
              <a:solidFill>
                <a:schemeClr val="tx1"/>
              </a:solidFill>
              <a:latin typeface="ＭＳ Ｐゴシック"/>
              <a:ea typeface="ＭＳ Ｐゴシック"/>
            </a:rPr>
            <a:t>特別定額給付金事業の終了により、住民一人当たり前年度比約10万円の減となった。</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衛生費が令和２年度比で住民一人当たり約23千円増加しているが、これは生ごみ等資源化施設整備事業に伴うものである。</a:t>
          </a:r>
        </a:p>
        <a:p>
          <a:r>
            <a:rPr kumimoji="1" lang="ja-JP" altLang="en-US" sz="1300">
              <a:solidFill>
                <a:schemeClr val="tx1"/>
              </a:solidFill>
              <a:latin typeface="ＭＳ Ｐゴシック"/>
              <a:ea typeface="ＭＳ Ｐゴシック"/>
            </a:rPr>
            <a:t>　消防費が令和２年度比で住民一人当たり約14千円増加しているが、これは消防北房分署整備事業及び美作地区消防指令センターシステム構築事業に伴うものである。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教育費が類似団体と比較して、住民一人当たり約33千円高い状況であるが、これはGIGAスクール構想整備事業が終了したものの、学校給食施設整備事業を実施したこと、また、令和２年度より給食の公会計化に取り組んでいることが主な要因と考えられ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公債費は、住民一人当たり116千円となっており、類似団体と比較して一人当たりコストが高い状況である。財源措置の手厚い起債を有効活用した結果とも言えるが、今後も引き続き、公債費の平準化・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新型コロナウイルス感染症対策として積極的に事業を実施したものの、適切な財源の確保と歳出の精査により、財政調整基金の取崩しを回避しており、前年度とほぼ同額の残高を維持している。</a:t>
          </a:r>
        </a:p>
        <a:p>
          <a:r>
            <a:rPr kumimoji="1" lang="ja-JP" altLang="en-US" sz="1400">
              <a:solidFill>
                <a:schemeClr val="tx1"/>
              </a:solidFill>
              <a:latin typeface="ＭＳ ゴシック"/>
              <a:ea typeface="ＭＳ ゴシック"/>
            </a:rPr>
            <a:t>　実質収支額はウッドショックに伴う法人関係税の上振れ等により、令和２年度比約５億円の増、標準財政規模に占める割合では2.52ポイントの増と、大幅に上昇している。</a:t>
          </a:r>
        </a:p>
        <a:p>
          <a:r>
            <a:rPr kumimoji="1" lang="ja-JP" altLang="en-US" sz="1400">
              <a:solidFill>
                <a:schemeClr val="tx1"/>
              </a:solidFill>
              <a:latin typeface="ＭＳ ゴシック"/>
              <a:ea typeface="ＭＳ ゴシック"/>
            </a:rPr>
            <a:t>　以上の要因から、</a:t>
          </a:r>
          <a:r>
            <a:rPr lang="ja-JP" altLang="en-US" sz="1400">
              <a:latin typeface="ＭＳ ゴシック"/>
              <a:ea typeface="ＭＳ ゴシック"/>
            </a:rPr>
            <a:t>実質単年度収支も</a:t>
          </a:r>
          <a:r>
            <a:rPr kumimoji="1" lang="ja-JP" altLang="en-US" sz="1400">
              <a:solidFill>
                <a:schemeClr val="tx1"/>
              </a:solidFill>
              <a:latin typeface="ＭＳ ゴシック"/>
              <a:ea typeface="ＭＳ ゴシック"/>
            </a:rPr>
            <a:t>令和２年度比8.79ポイントの増となり、</a:t>
          </a:r>
          <a:r>
            <a:rPr lang="ja-JP" altLang="en-US" sz="1400">
              <a:latin typeface="ＭＳ ゴシック"/>
              <a:ea typeface="ＭＳ ゴシック"/>
            </a:rPr>
            <a:t>プラスに転じている。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全会計が継続的に黒字で推移しており、標準財政規模比では特に、湯原温泉病院事業会計が8.5％、水道事業会計が5.0％となっている。</a:t>
          </a:r>
        </a:p>
        <a:p>
          <a:r>
            <a:rPr kumimoji="1" lang="ja-JP" altLang="en-US" sz="1400">
              <a:solidFill>
                <a:sysClr val="windowText" lastClr="000000"/>
              </a:solidFill>
              <a:latin typeface="ＭＳ ゴシック"/>
              <a:ea typeface="ＭＳ ゴシック"/>
            </a:rPr>
            <a:t>　一般会計については、市町村民税法人税割等及び地方交付税の増により黒字額が増となったが、今後も</a:t>
          </a:r>
          <a:r>
            <a:rPr kumimoji="1" lang="ja-JP" altLang="en-US" sz="1300">
              <a:solidFill>
                <a:sysClr val="windowText" lastClr="000000"/>
              </a:solidFill>
              <a:latin typeface="ＭＳ Ｐゴシック"/>
              <a:ea typeface="ＭＳ Ｐゴシック"/>
            </a:rPr>
            <a:t>人口減少等による市税や普通地方交付税等の減少により</a:t>
          </a:r>
          <a:r>
            <a:rPr kumimoji="1" lang="ja-JP" altLang="en-US" sz="1400">
              <a:solidFill>
                <a:sysClr val="windowText" lastClr="000000"/>
              </a:solidFill>
              <a:latin typeface="ＭＳ ゴシック"/>
              <a:ea typeface="ＭＳ ゴシック"/>
            </a:rPr>
            <a:t>一般財源の減額が見込まれることから、「第２次真庭市総合計画」等に基づき計画的に事業を進めていく。</a:t>
          </a:r>
        </a:p>
        <a:p>
          <a:r>
            <a:rPr kumimoji="1" lang="ja-JP" altLang="en-US" sz="1400">
              <a:solidFill>
                <a:sysClr val="windowText" lastClr="000000"/>
              </a:solidFill>
              <a:latin typeface="ＭＳ ゴシック"/>
              <a:ea typeface="ＭＳ ゴシック"/>
            </a:rPr>
            <a:t>　湯原温泉病院事業会計については、新型コロナウイルス感染症の影響を受け、医業収益的には減収となったが、新型コロナウイルス感染症に関する補助金により医業外収益が増収となったため黒字経営を維持できた。</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水道事業会計については、人口減少の影響を受け、給水収益は減少しているものの、有収率の向上による経費の縮減と投資の抑制による減価償却の減により黒字経営を維持できた。</a:t>
          </a:r>
        </a:p>
        <a:p>
          <a:r>
            <a:rPr kumimoji="1" lang="ja-JP" altLang="en-US" sz="1400">
              <a:solidFill>
                <a:sysClr val="windowText" lastClr="000000"/>
              </a:solidFill>
              <a:latin typeface="ＭＳ ゴシック"/>
              <a:ea typeface="ＭＳ ゴシック"/>
            </a:rPr>
            <a:t>　今後も、高齢者人口の増加に伴い、社会保障経費の増加が見込まれ、一般会計から後期高齢者医療特別会計や介護保険特別会計への繰出金が増加することが予想される。引き続き歳入確保、歳出削減を徹底し、黒字額の維持に努める。</a:t>
          </a:r>
        </a:p>
        <a:p>
          <a:r>
            <a:rPr kumimoji="1" lang="ja-JP" altLang="en-US" sz="1400">
              <a:solidFill>
                <a:sysClr val="windowText" lastClr="000000"/>
              </a:solidFill>
              <a:latin typeface="ＭＳ ゴシック"/>
              <a:ea typeface="ＭＳ ゴシック"/>
            </a:rPr>
            <a:t>　特別会計は、一般会計からの繰入金に依存せず、保険料などの徴収率向上を図るなど歳入確保に努め、健全な財政運営に努める。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分子の構造は、地方債元利償還金の増と公営企業債の元利償還金に対する繰出金の減等により、総額では1,687百万円と前年比29百万円</a:t>
          </a:r>
          <a:r>
            <a:rPr kumimoji="1" lang="en-US" altLang="ja-JP" sz="1400">
              <a:solidFill>
                <a:schemeClr val="tx1"/>
              </a:solidFill>
              <a:latin typeface="ＭＳ ゴシック"/>
              <a:ea typeface="ＭＳ ゴシック"/>
            </a:rPr>
            <a:t>(1.7%)</a:t>
          </a:r>
          <a:r>
            <a:rPr kumimoji="1" lang="ja-JP" altLang="en-US" sz="1400">
              <a:solidFill>
                <a:schemeClr val="tx1"/>
              </a:solidFill>
              <a:latin typeface="ＭＳ ゴシック"/>
              <a:ea typeface="ＭＳ ゴシック"/>
            </a:rPr>
            <a:t>の増となっている。</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今後数年間は、過去に行った大型整備事業の元金償還が開始される</a:t>
          </a:r>
          <a:r>
            <a:rPr kumimoji="1" lang="ja-JP" altLang="en-US" sz="1400">
              <a:solidFill>
                <a:schemeClr val="tx1"/>
              </a:solidFill>
              <a:effectLst/>
              <a:latin typeface="ＭＳ ゴシック"/>
              <a:ea typeface="ＭＳ ゴシック"/>
              <a:cs typeface="+mn-cs"/>
            </a:rPr>
            <a:t>ことにより、</a:t>
          </a:r>
          <a:r>
            <a:rPr kumimoji="1" lang="ja-JP" altLang="en-US" sz="1400">
              <a:solidFill>
                <a:schemeClr val="tx1"/>
              </a:solidFill>
              <a:latin typeface="ＭＳ ゴシック"/>
              <a:ea typeface="ＭＳ ゴシック"/>
            </a:rPr>
            <a:t>元利償還金が増加する見込みである。</a:t>
          </a:r>
        </a:p>
        <a:p>
          <a:r>
            <a:rPr kumimoji="1" lang="ja-JP" altLang="en-US" sz="1400">
              <a:solidFill>
                <a:schemeClr val="tx1"/>
              </a:solidFill>
              <a:latin typeface="ＭＳ ゴシック"/>
              <a:ea typeface="ＭＳ ゴシック"/>
            </a:rPr>
            <a:t>　今後も交付税算入のある地方債を有効に活用するなど、健全な財政運営に努める。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将来負担比率（分子）は年々減少傾向である。</a:t>
          </a:r>
        </a:p>
        <a:p>
          <a:r>
            <a:rPr kumimoji="1" lang="ja-JP" altLang="en-US" sz="1400">
              <a:solidFill>
                <a:schemeClr val="tx1"/>
              </a:solidFill>
              <a:latin typeface="ＭＳ ゴシック"/>
              <a:ea typeface="ＭＳ ゴシック"/>
            </a:rPr>
            <a:t>　主な要因は、地方債現在高、公営企業債等繰入見込額ともに減少したことによる。</a:t>
          </a:r>
        </a:p>
        <a:p>
          <a:r>
            <a:rPr kumimoji="1" lang="ja-JP" altLang="en-US" sz="1400">
              <a:solidFill>
                <a:schemeClr val="tx1"/>
              </a:solidFill>
              <a:latin typeface="ＭＳ ゴシック"/>
              <a:ea typeface="ＭＳ ゴシック"/>
            </a:rPr>
            <a:t>　今後は、生ごみ等資源化施設整備事業などの大型事業が予定されているため、多額の地方債発行が見込まれるが、交付税算入のある地方債を有効に活用しながら、将来負担が過度に上昇し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岡山県真庭市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a:t>
          </a:r>
          <a:r>
            <a:rPr kumimoji="1" lang="ja-JP" altLang="en-US" sz="1300">
              <a:solidFill>
                <a:schemeClr val="tx1"/>
              </a:solidFill>
              <a:effectLst/>
              <a:latin typeface="ＭＳ ゴシック"/>
              <a:ea typeface="ＭＳ ゴシック"/>
              <a:cs typeface="+mn-cs"/>
            </a:rPr>
            <a:t>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公債費の平準化・適正化を目的とした繰上償還の財源として「減債基金」3億34百万円の取り崩しを行った。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一方、令和３年度国補正予算（第１号）に伴う臨時財政対策債償還基金費の算定により「減債基金」に2億9百万円、合併特例債を原資として「真庭市振興基金」に3億円、今後の施設の統廃合や更新及び除却に備え「真庭市公共施設整備等基金」に9億66百万円を積み立てたこと等により、基金全体としては12億円79百万円の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合併特例債を原資とした「真庭市振興基金」への積み立ては、合併特例債の活用期限である令和６年度を目途に毎年計画的な積立（</a:t>
          </a:r>
          <a:r>
            <a:rPr kumimoji="1" lang="en-US" altLang="ja-JP" sz="1300">
              <a:solidFill>
                <a:schemeClr val="tx1"/>
              </a:solidFill>
              <a:effectLst/>
              <a:latin typeface="ＭＳ ゴシック"/>
              <a:ea typeface="ＭＳ ゴシック"/>
              <a:cs typeface="+mn-cs"/>
            </a:rPr>
            <a:t>3</a:t>
          </a:r>
          <a:r>
            <a:rPr kumimoji="1" lang="ja-JP" altLang="en-US" sz="1300">
              <a:solidFill>
                <a:schemeClr val="tx1"/>
              </a:solidFill>
              <a:effectLst/>
              <a:latin typeface="ＭＳ ゴシック"/>
              <a:ea typeface="ＭＳ ゴシック"/>
              <a:cs typeface="+mn-cs"/>
            </a:rPr>
            <a:t>億円程度）を継続する予定としている。</a:t>
          </a:r>
        </a:p>
        <a:p>
          <a:r>
            <a:rPr kumimoji="1" lang="ja-JP" altLang="en-US" sz="1300">
              <a:solidFill>
                <a:schemeClr val="tx1"/>
              </a:solidFill>
              <a:effectLst/>
              <a:latin typeface="ＭＳ ゴシック"/>
              <a:ea typeface="ＭＳ ゴシック"/>
              <a:cs typeface="+mn-cs"/>
            </a:rPr>
            <a:t>　一方で、普通交付税の減を主要因として歳入確保が依然厳しく、財政調整基金の取り崩しを行わないと予算編成ができない状況となっている。更に施設の老朽化による大規模改修や除却といった事業の拡大が予測され、「真庭市公共施設整備等基金」を毎年数億円規模で取り崩すと予測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真庭市公共施設整備等基金：公共施設の建設、大規模改修、解体撤去等</a:t>
          </a:r>
        </a:p>
        <a:p>
          <a:r>
            <a:rPr kumimoji="1" lang="ja-JP" altLang="en-US" sz="1300">
              <a:solidFill>
                <a:schemeClr val="tx1"/>
              </a:solidFill>
              <a:effectLst/>
              <a:latin typeface="ＭＳ ゴシック"/>
              <a:ea typeface="ＭＳ ゴシック"/>
              <a:cs typeface="+mn-cs"/>
            </a:rPr>
            <a:t>　真庭市振興基金：真庭市の振興と活力のあるまちづくりの推進</a:t>
          </a:r>
        </a:p>
        <a:p>
          <a:r>
            <a:rPr kumimoji="1" lang="ja-JP" altLang="en-US" sz="1300">
              <a:solidFill>
                <a:schemeClr val="tx1"/>
              </a:solidFill>
              <a:effectLst/>
              <a:latin typeface="ＭＳ ゴシック"/>
              <a:ea typeface="ＭＳ ゴシック"/>
              <a:cs typeface="+mn-cs"/>
            </a:rPr>
            <a:t>　真庭市未来を担う人応援基金：真庭市において積極的な取組を行う人を応援することにより未来を担う人を育てる事業の推進</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真庭市公共施設整備等基金：今後の施設の統廃合や更新及び除却に備えるため9億66百万円を積み立てたことによる増加</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真庭市振興基金：合併特例債を原資として3億円を積み立てたことによる増加</a:t>
          </a:r>
        </a:p>
        <a:p>
          <a:r>
            <a:rPr kumimoji="1" lang="ja-JP" altLang="en-US" sz="1300">
              <a:solidFill>
                <a:schemeClr val="tx1"/>
              </a:solidFill>
              <a:effectLst/>
              <a:latin typeface="ＭＳ ゴシック"/>
              <a:ea typeface="ＭＳ ゴシック"/>
              <a:cs typeface="+mn-cs"/>
            </a:rPr>
            <a:t>　その他各種基金利息の積立による増加</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真庭市振興基金：合併特例債の活用により令和６年度まで毎年度計画的に積立予定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基金運用収益の積立てによる微増</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当初予算編成時に財政調整基金の取り崩しが必要な状況となっている。</a:t>
          </a:r>
        </a:p>
        <a:p>
          <a:r>
            <a:rPr kumimoji="1" lang="ja-JP" altLang="en-US" sz="1300">
              <a:solidFill>
                <a:schemeClr val="tx1"/>
              </a:solidFill>
              <a:effectLst/>
              <a:latin typeface="ＭＳ ゴシック"/>
              <a:ea typeface="ＭＳ ゴシック"/>
              <a:cs typeface="+mn-cs"/>
            </a:rPr>
            <a:t>　このため、</a:t>
          </a:r>
          <a:r>
            <a:rPr kumimoji="1" lang="en-US" altLang="ja-JP" sz="1300">
              <a:solidFill>
                <a:schemeClr val="tx1"/>
              </a:solidFill>
              <a:effectLst/>
              <a:latin typeface="ＭＳ ゴシック"/>
              <a:ea typeface="ＭＳ ゴシック"/>
              <a:cs typeface="+mn-cs"/>
            </a:rPr>
            <a:t>CAPD</a:t>
          </a:r>
          <a:r>
            <a:rPr kumimoji="1" lang="ja-JP" altLang="en-US" sz="1300">
              <a:solidFill>
                <a:schemeClr val="tx1"/>
              </a:solidFill>
              <a:effectLst/>
              <a:latin typeface="ＭＳ ゴシック"/>
              <a:ea typeface="ＭＳ ゴシック"/>
              <a:cs typeface="+mn-cs"/>
            </a:rPr>
            <a:t>による不要不急の事務事業の改廃や省エネ機器導入等による経常経費削減など、あらゆる面から歳出抑制に努め、現在の基金規模を可能な限り維持することを目指す。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令和３年度国補正予算（第１号）に伴う臨時財政対策債償還基金費の算定により2億9百万円を積み立てたことによる増加</a:t>
          </a:r>
        </a:p>
        <a:p>
          <a:r>
            <a:rPr lang="ja-JP" altLang="en-US" sz="1300">
              <a:latin typeface="ＭＳ ゴシック"/>
              <a:ea typeface="ＭＳ ゴシック"/>
            </a:rPr>
            <a:t>　繰上償還財源として3億34百万円を取り崩したことによる減少</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人口減少対策や地域振興のため、近年大型投資を積極的に実施したため、今後一時的に地方債償還額が伸びる（令和９年度がピーク）と想定している。</a:t>
          </a:r>
        </a:p>
        <a:p>
          <a:r>
            <a:rPr kumimoji="1" lang="ja-JP" altLang="en-US" sz="1300">
              <a:solidFill>
                <a:schemeClr val="tx1"/>
              </a:solidFill>
              <a:effectLst/>
              <a:latin typeface="ＭＳ ゴシック"/>
              <a:ea typeface="ＭＳ ゴシック"/>
              <a:cs typeface="+mn-cs"/>
            </a:rPr>
            <a:t>　近年、決算剰余金は「真庭市減債基金」へと積み立てていたが、公債費の平準化・適正化を図るため、令和３年度は決算剰余金及び減債基金繰入金を財源として繰上償還を実施した。</a:t>
          </a:r>
          <a:endParaRPr kumimoji="1" lang="en-US" altLang="ja-JP" sz="14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前年度に比べ1.4ポイントの増加となったが、類似団体平均と比較すると1</a:t>
          </a:r>
          <a:r>
            <a:rPr lang="ja-JP" altLang="en-US">
              <a:latin typeface="ＭＳ ゴシック"/>
              <a:ea typeface="ＭＳ ゴシック"/>
            </a:rPr>
            <a:t>.6ポイント下回っており、老朽化の進行は比較的抑えられている。</a:t>
          </a:r>
        </a:p>
        <a:p>
          <a:r>
            <a:rPr lang="ja-JP" altLang="en-US">
              <a:latin typeface="ＭＳ ゴシック"/>
              <a:ea typeface="ＭＳ ゴシック"/>
            </a:rPr>
            <a:t>　60%を超えていることから耐用年数を超過した資産も多くあることがうかがえ、今後は老朽化した施設の統廃合など、資産の総量削減も念頭に置きつつ、施設等の適正な更新に努める。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10210" cy="225425"/>
    <xdr:sp macro="" textlink="">
      <xdr:nvSpPr>
        <xdr:cNvPr id="63" name="テキスト ボックス 62"/>
        <xdr:cNvSpPr txBox="1"/>
      </xdr:nvSpPr>
      <xdr:spPr>
        <a:xfrm>
          <a:off x="795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65" name="テキスト ボックス 6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67" name="テキスト ボックス 6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69" name="テキスト ボックス 6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71" name="テキスト ボックス 7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4790"/>
    <xdr:sp macro="" textlink="">
      <xdr:nvSpPr>
        <xdr:cNvPr id="73" name="テキスト ボックス 72"/>
        <xdr:cNvSpPr txBox="1"/>
      </xdr:nvSpPr>
      <xdr:spPr>
        <a:xfrm>
          <a:off x="898525" y="48590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11430</xdr:rowOff>
    </xdr:from>
    <xdr:to xmlns:xdr="http://schemas.openxmlformats.org/drawingml/2006/spreadsheetDrawing">
      <xdr:col>23</xdr:col>
      <xdr:colOff>85090</xdr:colOff>
      <xdr:row>33</xdr:row>
      <xdr:rowOff>147955</xdr:rowOff>
    </xdr:to>
    <xdr:cxnSp macro="">
      <xdr:nvCxnSpPr>
        <xdr:cNvPr id="75" name="直線コネクタ 74"/>
        <xdr:cNvCxnSpPr/>
      </xdr:nvCxnSpPr>
      <xdr:spPr>
        <a:xfrm flipV="1">
          <a:off x="4760595" y="524065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152400</xdr:rowOff>
    </xdr:from>
    <xdr:ext cx="404495" cy="259080"/>
    <xdr:sp macro="" textlink="">
      <xdr:nvSpPr>
        <xdr:cNvPr id="76" name="有形固定資産減価償却率最小値テキスト"/>
        <xdr:cNvSpPr txBox="1"/>
      </xdr:nvSpPr>
      <xdr:spPr>
        <a:xfrm>
          <a:off x="4813300" y="6581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147955</xdr:rowOff>
    </xdr:from>
    <xdr:to xmlns:xdr="http://schemas.openxmlformats.org/drawingml/2006/spreadsheetDrawing">
      <xdr:col>23</xdr:col>
      <xdr:colOff>174625</xdr:colOff>
      <xdr:row>33</xdr:row>
      <xdr:rowOff>147955</xdr:rowOff>
    </xdr:to>
    <xdr:cxnSp macro="">
      <xdr:nvCxnSpPr>
        <xdr:cNvPr id="77" name="直線コネクタ 76"/>
        <xdr:cNvCxnSpPr/>
      </xdr:nvCxnSpPr>
      <xdr:spPr>
        <a:xfrm>
          <a:off x="4673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129540</xdr:rowOff>
    </xdr:from>
    <xdr:ext cx="404495" cy="259080"/>
    <xdr:sp macro="" textlink="">
      <xdr:nvSpPr>
        <xdr:cNvPr id="78" name="有形固定資産減価償却率最大値テキスト"/>
        <xdr:cNvSpPr txBox="1"/>
      </xdr:nvSpPr>
      <xdr:spPr>
        <a:xfrm>
          <a:off x="4813300" y="5015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11430</xdr:rowOff>
    </xdr:from>
    <xdr:to xmlns:xdr="http://schemas.openxmlformats.org/drawingml/2006/spreadsheetDrawing">
      <xdr:col>23</xdr:col>
      <xdr:colOff>174625</xdr:colOff>
      <xdr:row>26</xdr:row>
      <xdr:rowOff>11430</xdr:rowOff>
    </xdr:to>
    <xdr:cxnSp macro="">
      <xdr:nvCxnSpPr>
        <xdr:cNvPr id="79" name="直線コネクタ 78"/>
        <xdr:cNvCxnSpPr/>
      </xdr:nvCxnSpPr>
      <xdr:spPr>
        <a:xfrm>
          <a:off x="4673600" y="524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88265</xdr:rowOff>
    </xdr:from>
    <xdr:ext cx="404495" cy="258445"/>
    <xdr:sp macro="" textlink="">
      <xdr:nvSpPr>
        <xdr:cNvPr id="80" name="有形固定資産減価償却率平均値テキスト"/>
        <xdr:cNvSpPr txBox="1"/>
      </xdr:nvSpPr>
      <xdr:spPr>
        <a:xfrm>
          <a:off x="4813300" y="60032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109855</xdr:rowOff>
    </xdr:from>
    <xdr:to xmlns:xdr="http://schemas.openxmlformats.org/drawingml/2006/spreadsheetDrawing">
      <xdr:col>23</xdr:col>
      <xdr:colOff>136525</xdr:colOff>
      <xdr:row>31</xdr:row>
      <xdr:rowOff>40640</xdr:rowOff>
    </xdr:to>
    <xdr:sp macro="" textlink="">
      <xdr:nvSpPr>
        <xdr:cNvPr id="81" name="フローチャート: 判断 80"/>
        <xdr:cNvSpPr/>
      </xdr:nvSpPr>
      <xdr:spPr>
        <a:xfrm>
          <a:off x="47117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97790</xdr:rowOff>
    </xdr:from>
    <xdr:to xmlns:xdr="http://schemas.openxmlformats.org/drawingml/2006/spreadsheetDrawing">
      <xdr:col>19</xdr:col>
      <xdr:colOff>187325</xdr:colOff>
      <xdr:row>31</xdr:row>
      <xdr:rowOff>27305</xdr:rowOff>
    </xdr:to>
    <xdr:sp macro="" textlink="">
      <xdr:nvSpPr>
        <xdr:cNvPr id="82" name="フローチャート: 判断 81"/>
        <xdr:cNvSpPr/>
      </xdr:nvSpPr>
      <xdr:spPr>
        <a:xfrm>
          <a:off x="4000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84455</xdr:rowOff>
    </xdr:from>
    <xdr:to xmlns:xdr="http://schemas.openxmlformats.org/drawingml/2006/spreadsheetDrawing">
      <xdr:col>15</xdr:col>
      <xdr:colOff>187325</xdr:colOff>
      <xdr:row>31</xdr:row>
      <xdr:rowOff>14605</xdr:rowOff>
    </xdr:to>
    <xdr:sp macro="" textlink="">
      <xdr:nvSpPr>
        <xdr:cNvPr id="83" name="フローチャート: 判断 82"/>
        <xdr:cNvSpPr/>
      </xdr:nvSpPr>
      <xdr:spPr>
        <a:xfrm>
          <a:off x="3238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81280</xdr:rowOff>
    </xdr:from>
    <xdr:to xmlns:xdr="http://schemas.openxmlformats.org/drawingml/2006/spreadsheetDrawing">
      <xdr:col>11</xdr:col>
      <xdr:colOff>187325</xdr:colOff>
      <xdr:row>31</xdr:row>
      <xdr:rowOff>11430</xdr:rowOff>
    </xdr:to>
    <xdr:sp macro="" textlink="">
      <xdr:nvSpPr>
        <xdr:cNvPr id="84" name="フローチャート: 判断 83"/>
        <xdr:cNvSpPr/>
      </xdr:nvSpPr>
      <xdr:spPr>
        <a:xfrm>
          <a:off x="2476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59690</xdr:rowOff>
    </xdr:from>
    <xdr:to xmlns:xdr="http://schemas.openxmlformats.org/drawingml/2006/spreadsheetDrawing">
      <xdr:col>7</xdr:col>
      <xdr:colOff>187325</xdr:colOff>
      <xdr:row>30</xdr:row>
      <xdr:rowOff>161290</xdr:rowOff>
    </xdr:to>
    <xdr:sp macro="" textlink="">
      <xdr:nvSpPr>
        <xdr:cNvPr id="85" name="フローチャート: 判断 84"/>
        <xdr:cNvSpPr/>
      </xdr:nvSpPr>
      <xdr:spPr>
        <a:xfrm>
          <a:off x="1714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6" name="テキスト ボックス 8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7" name="テキスト ボックス 8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8" name="テキスト ボックス 8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9" name="テキスト ボックス 8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0" name="テキスト ボックス 8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81280</xdr:rowOff>
    </xdr:from>
    <xdr:to xmlns:xdr="http://schemas.openxmlformats.org/drawingml/2006/spreadsheetDrawing">
      <xdr:col>23</xdr:col>
      <xdr:colOff>136525</xdr:colOff>
      <xdr:row>31</xdr:row>
      <xdr:rowOff>11430</xdr:rowOff>
    </xdr:to>
    <xdr:sp macro="" textlink="">
      <xdr:nvSpPr>
        <xdr:cNvPr id="91" name="楕円 90"/>
        <xdr:cNvSpPr/>
      </xdr:nvSpPr>
      <xdr:spPr>
        <a:xfrm>
          <a:off x="47117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104140</xdr:rowOff>
    </xdr:from>
    <xdr:ext cx="404495" cy="259080"/>
    <xdr:sp macro="" textlink="">
      <xdr:nvSpPr>
        <xdr:cNvPr id="92" name="有形固定資産減価償却率該当値テキスト"/>
        <xdr:cNvSpPr txBox="1"/>
      </xdr:nvSpPr>
      <xdr:spPr>
        <a:xfrm>
          <a:off x="4813300" y="5847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55880</xdr:rowOff>
    </xdr:from>
    <xdr:to xmlns:xdr="http://schemas.openxmlformats.org/drawingml/2006/spreadsheetDrawing">
      <xdr:col>19</xdr:col>
      <xdr:colOff>187325</xdr:colOff>
      <xdr:row>30</xdr:row>
      <xdr:rowOff>157480</xdr:rowOff>
    </xdr:to>
    <xdr:sp macro="" textlink="">
      <xdr:nvSpPr>
        <xdr:cNvPr id="93" name="楕円 92"/>
        <xdr:cNvSpPr/>
      </xdr:nvSpPr>
      <xdr:spPr>
        <a:xfrm>
          <a:off x="400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106680</xdr:rowOff>
    </xdr:from>
    <xdr:to xmlns:xdr="http://schemas.openxmlformats.org/drawingml/2006/spreadsheetDrawing">
      <xdr:col>23</xdr:col>
      <xdr:colOff>85725</xdr:colOff>
      <xdr:row>30</xdr:row>
      <xdr:rowOff>132080</xdr:rowOff>
    </xdr:to>
    <xdr:cxnSp macro="">
      <xdr:nvCxnSpPr>
        <xdr:cNvPr id="94" name="直線コネクタ 93"/>
        <xdr:cNvCxnSpPr/>
      </xdr:nvCxnSpPr>
      <xdr:spPr>
        <a:xfrm>
          <a:off x="4051300" y="6021705"/>
          <a:ext cx="711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23495</xdr:rowOff>
    </xdr:from>
    <xdr:to xmlns:xdr="http://schemas.openxmlformats.org/drawingml/2006/spreadsheetDrawing">
      <xdr:col>15</xdr:col>
      <xdr:colOff>187325</xdr:colOff>
      <xdr:row>30</xdr:row>
      <xdr:rowOff>125095</xdr:rowOff>
    </xdr:to>
    <xdr:sp macro="" textlink="">
      <xdr:nvSpPr>
        <xdr:cNvPr id="95" name="楕円 94"/>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74930</xdr:rowOff>
    </xdr:from>
    <xdr:to xmlns:xdr="http://schemas.openxmlformats.org/drawingml/2006/spreadsheetDrawing">
      <xdr:col>19</xdr:col>
      <xdr:colOff>136525</xdr:colOff>
      <xdr:row>30</xdr:row>
      <xdr:rowOff>106680</xdr:rowOff>
    </xdr:to>
    <xdr:cxnSp macro="">
      <xdr:nvCxnSpPr>
        <xdr:cNvPr id="96" name="直線コネクタ 95"/>
        <xdr:cNvCxnSpPr/>
      </xdr:nvCxnSpPr>
      <xdr:spPr>
        <a:xfrm>
          <a:off x="3289300" y="598995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164465</xdr:rowOff>
    </xdr:from>
    <xdr:to xmlns:xdr="http://schemas.openxmlformats.org/drawingml/2006/spreadsheetDrawing">
      <xdr:col>11</xdr:col>
      <xdr:colOff>187325</xdr:colOff>
      <xdr:row>30</xdr:row>
      <xdr:rowOff>94615</xdr:rowOff>
    </xdr:to>
    <xdr:sp macro="" textlink="">
      <xdr:nvSpPr>
        <xdr:cNvPr id="97" name="楕円 96"/>
        <xdr:cNvSpPr/>
      </xdr:nvSpPr>
      <xdr:spPr>
        <a:xfrm>
          <a:off x="2476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43815</xdr:rowOff>
    </xdr:from>
    <xdr:to xmlns:xdr="http://schemas.openxmlformats.org/drawingml/2006/spreadsheetDrawing">
      <xdr:col>15</xdr:col>
      <xdr:colOff>136525</xdr:colOff>
      <xdr:row>30</xdr:row>
      <xdr:rowOff>74930</xdr:rowOff>
    </xdr:to>
    <xdr:cxnSp macro="">
      <xdr:nvCxnSpPr>
        <xdr:cNvPr id="98" name="直線コネクタ 97"/>
        <xdr:cNvCxnSpPr/>
      </xdr:nvCxnSpPr>
      <xdr:spPr>
        <a:xfrm>
          <a:off x="2527300" y="595884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143510</xdr:rowOff>
    </xdr:from>
    <xdr:to xmlns:xdr="http://schemas.openxmlformats.org/drawingml/2006/spreadsheetDrawing">
      <xdr:col>7</xdr:col>
      <xdr:colOff>187325</xdr:colOff>
      <xdr:row>30</xdr:row>
      <xdr:rowOff>73025</xdr:rowOff>
    </xdr:to>
    <xdr:sp macro="" textlink="">
      <xdr:nvSpPr>
        <xdr:cNvPr id="99" name="楕円 98"/>
        <xdr:cNvSpPr/>
      </xdr:nvSpPr>
      <xdr:spPr>
        <a:xfrm>
          <a:off x="1714500" y="58870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22225</xdr:rowOff>
    </xdr:from>
    <xdr:to xmlns:xdr="http://schemas.openxmlformats.org/drawingml/2006/spreadsheetDrawing">
      <xdr:col>11</xdr:col>
      <xdr:colOff>136525</xdr:colOff>
      <xdr:row>30</xdr:row>
      <xdr:rowOff>43815</xdr:rowOff>
    </xdr:to>
    <xdr:cxnSp macro="">
      <xdr:nvCxnSpPr>
        <xdr:cNvPr id="100" name="直線コネクタ 99"/>
        <xdr:cNvCxnSpPr/>
      </xdr:nvCxnSpPr>
      <xdr:spPr>
        <a:xfrm>
          <a:off x="1765300" y="593725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18415</xdr:rowOff>
    </xdr:from>
    <xdr:ext cx="404495" cy="258445"/>
    <xdr:sp macro="" textlink="">
      <xdr:nvSpPr>
        <xdr:cNvPr id="101" name="n_1aveValue有形固定資産減価償却率"/>
        <xdr:cNvSpPr txBox="1"/>
      </xdr:nvSpPr>
      <xdr:spPr>
        <a:xfrm>
          <a:off x="3836035" y="6104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6350</xdr:rowOff>
    </xdr:from>
    <xdr:ext cx="404495" cy="258445"/>
    <xdr:sp macro="" textlink="">
      <xdr:nvSpPr>
        <xdr:cNvPr id="102" name="n_2aveValue有形固定資産減価償却率"/>
        <xdr:cNvSpPr txBox="1"/>
      </xdr:nvSpPr>
      <xdr:spPr>
        <a:xfrm>
          <a:off x="3086735" y="6092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2540</xdr:rowOff>
    </xdr:from>
    <xdr:ext cx="404495" cy="259080"/>
    <xdr:sp macro="" textlink="">
      <xdr:nvSpPr>
        <xdr:cNvPr id="103" name="n_3aveValue有形固定資産減価償却率"/>
        <xdr:cNvSpPr txBox="1"/>
      </xdr:nvSpPr>
      <xdr:spPr>
        <a:xfrm>
          <a:off x="2324735" y="6089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152400</xdr:rowOff>
    </xdr:from>
    <xdr:ext cx="404495" cy="259080"/>
    <xdr:sp macro="" textlink="">
      <xdr:nvSpPr>
        <xdr:cNvPr id="104" name="n_4aveValue有形固定資産減価償却率"/>
        <xdr:cNvSpPr txBox="1"/>
      </xdr:nvSpPr>
      <xdr:spPr>
        <a:xfrm>
          <a:off x="1562735" y="6067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2540</xdr:rowOff>
    </xdr:from>
    <xdr:ext cx="404495" cy="259080"/>
    <xdr:sp macro="" textlink="">
      <xdr:nvSpPr>
        <xdr:cNvPr id="105" name="n_1mainValue有形固定資産減価償却率"/>
        <xdr:cNvSpPr txBox="1"/>
      </xdr:nvSpPr>
      <xdr:spPr>
        <a:xfrm>
          <a:off x="3836035" y="5746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141605</xdr:rowOff>
    </xdr:from>
    <xdr:ext cx="404495" cy="259080"/>
    <xdr:sp macro="" textlink="">
      <xdr:nvSpPr>
        <xdr:cNvPr id="106" name="n_2mainValue有形固定資産減価償却率"/>
        <xdr:cNvSpPr txBox="1"/>
      </xdr:nvSpPr>
      <xdr:spPr>
        <a:xfrm>
          <a:off x="3086735" y="5713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111125</xdr:rowOff>
    </xdr:from>
    <xdr:ext cx="404495" cy="258445"/>
    <xdr:sp macro="" textlink="">
      <xdr:nvSpPr>
        <xdr:cNvPr id="107" name="n_3mainValue有形固定資産減価償却率"/>
        <xdr:cNvSpPr txBox="1"/>
      </xdr:nvSpPr>
      <xdr:spPr>
        <a:xfrm>
          <a:off x="2324735" y="5683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89535</xdr:rowOff>
    </xdr:from>
    <xdr:ext cx="404495" cy="258445"/>
    <xdr:sp macro="" textlink="">
      <xdr:nvSpPr>
        <xdr:cNvPr id="108" name="n_4mainValue有形固定資産減価償却率"/>
        <xdr:cNvSpPr txBox="1"/>
      </xdr:nvSpPr>
      <xdr:spPr>
        <a:xfrm>
          <a:off x="1562735" y="5661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[ 277.8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類似団体平均と比較して246.1ポイント下回っており、類似団体内順位では上位に位置している。</a:t>
          </a:r>
        </a:p>
        <a:p>
          <a:r>
            <a:rPr lang="ja-JP" altLang="en-US">
              <a:latin typeface="ＭＳ ゴシック"/>
              <a:ea typeface="ＭＳ ゴシック"/>
            </a:rPr>
            <a:t>　前年度と比べると57.9ポイント減少しており、これは、</a:t>
          </a:r>
          <a:r>
            <a:rPr lang="ja-JP" altLang="en-US">
              <a:latin typeface="ＭＳ ゴシック"/>
              <a:ea typeface="ＭＳ ゴシック"/>
            </a:rPr>
            <a:t>普通交付税の再算定や、</a:t>
          </a:r>
          <a:r>
            <a:rPr lang="ja-JP" altLang="en-US">
              <a:latin typeface="ＭＳ ゴシック"/>
              <a:ea typeface="ＭＳ ゴシック"/>
            </a:rPr>
            <a:t>将来の公債費高騰対策として繰上償還を実施した効果</a:t>
          </a:r>
          <a:r>
            <a:rPr lang="ja-JP" altLang="en-US">
              <a:latin typeface="ＭＳ ゴシック"/>
              <a:ea typeface="ＭＳ ゴシック"/>
            </a:rPr>
            <a:t>によるものと考えられる。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4" name="テキスト ボックス 12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5" name="直線コネクタ 12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6" name="テキスト ボックス 125"/>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7" name="直線コネクタ 12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28" name="テキスト ボックス 127"/>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9" name="直線コネクタ 12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30" name="テキスト ボックス 129"/>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1" name="直線コネクタ 13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2" name="テキスト ボックス 131"/>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3" name="直線コネクタ 13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4" name="テキスト ボックス 133"/>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5" name="直線コネクタ 13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6" name="テキスト ボックス 135"/>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31115</xdr:rowOff>
    </xdr:from>
    <xdr:to xmlns:xdr="http://schemas.openxmlformats.org/drawingml/2006/spreadsheetDrawing">
      <xdr:col>76</xdr:col>
      <xdr:colOff>21590</xdr:colOff>
      <xdr:row>34</xdr:row>
      <xdr:rowOff>78740</xdr:rowOff>
    </xdr:to>
    <xdr:cxnSp macro="">
      <xdr:nvCxnSpPr>
        <xdr:cNvPr id="139" name="直線コネクタ 138"/>
        <xdr:cNvCxnSpPr/>
      </xdr:nvCxnSpPr>
      <xdr:spPr>
        <a:xfrm flipV="1">
          <a:off x="14793595" y="5431790"/>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82550</xdr:rowOff>
    </xdr:from>
    <xdr:ext cx="469265" cy="259080"/>
    <xdr:sp macro="" textlink="">
      <xdr:nvSpPr>
        <xdr:cNvPr id="140" name="債務償還比率最小値テキスト"/>
        <xdr:cNvSpPr txBox="1"/>
      </xdr:nvSpPr>
      <xdr:spPr>
        <a:xfrm>
          <a:off x="14846300" y="6683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78740</xdr:rowOff>
    </xdr:from>
    <xdr:to xmlns:xdr="http://schemas.openxmlformats.org/drawingml/2006/spreadsheetDrawing">
      <xdr:col>76</xdr:col>
      <xdr:colOff>111125</xdr:colOff>
      <xdr:row>34</xdr:row>
      <xdr:rowOff>78740</xdr:rowOff>
    </xdr:to>
    <xdr:cxnSp macro="">
      <xdr:nvCxnSpPr>
        <xdr:cNvPr id="141" name="直線コネクタ 140"/>
        <xdr:cNvCxnSpPr/>
      </xdr:nvCxnSpPr>
      <xdr:spPr>
        <a:xfrm>
          <a:off x="1470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149225</xdr:rowOff>
    </xdr:from>
    <xdr:ext cx="469265" cy="259080"/>
    <xdr:sp macro="" textlink="">
      <xdr:nvSpPr>
        <xdr:cNvPr id="142" name="債務償還比率最大値テキスト"/>
        <xdr:cNvSpPr txBox="1"/>
      </xdr:nvSpPr>
      <xdr:spPr>
        <a:xfrm>
          <a:off x="14846300" y="5207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31115</xdr:rowOff>
    </xdr:from>
    <xdr:to xmlns:xdr="http://schemas.openxmlformats.org/drawingml/2006/spreadsheetDrawing">
      <xdr:col>76</xdr:col>
      <xdr:colOff>111125</xdr:colOff>
      <xdr:row>27</xdr:row>
      <xdr:rowOff>31115</xdr:rowOff>
    </xdr:to>
    <xdr:cxnSp macro="">
      <xdr:nvCxnSpPr>
        <xdr:cNvPr id="143" name="直線コネクタ 142"/>
        <xdr:cNvCxnSpPr/>
      </xdr:nvCxnSpPr>
      <xdr:spPr>
        <a:xfrm>
          <a:off x="14706600" y="543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81915</xdr:rowOff>
    </xdr:from>
    <xdr:ext cx="469265" cy="259080"/>
    <xdr:sp macro="" textlink="">
      <xdr:nvSpPr>
        <xdr:cNvPr id="144" name="債務償還比率平均値テキスト"/>
        <xdr:cNvSpPr txBox="1"/>
      </xdr:nvSpPr>
      <xdr:spPr>
        <a:xfrm>
          <a:off x="14846300" y="59969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103505</xdr:rowOff>
    </xdr:from>
    <xdr:to xmlns:xdr="http://schemas.openxmlformats.org/drawingml/2006/spreadsheetDrawing">
      <xdr:col>76</xdr:col>
      <xdr:colOff>73025</xdr:colOff>
      <xdr:row>31</xdr:row>
      <xdr:rowOff>33655</xdr:rowOff>
    </xdr:to>
    <xdr:sp macro="" textlink="">
      <xdr:nvSpPr>
        <xdr:cNvPr id="145" name="フローチャート: 判断 144"/>
        <xdr:cNvSpPr/>
      </xdr:nvSpPr>
      <xdr:spPr>
        <a:xfrm>
          <a:off x="14744700" y="60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153670</xdr:rowOff>
    </xdr:from>
    <xdr:to xmlns:xdr="http://schemas.openxmlformats.org/drawingml/2006/spreadsheetDrawing">
      <xdr:col>72</xdr:col>
      <xdr:colOff>123825</xdr:colOff>
      <xdr:row>32</xdr:row>
      <xdr:rowOff>83820</xdr:rowOff>
    </xdr:to>
    <xdr:sp macro="" textlink="">
      <xdr:nvSpPr>
        <xdr:cNvPr id="146" name="フローチャート: 判断 145"/>
        <xdr:cNvSpPr/>
      </xdr:nvSpPr>
      <xdr:spPr>
        <a:xfrm>
          <a:off x="14033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57150</xdr:rowOff>
    </xdr:from>
    <xdr:to xmlns:xdr="http://schemas.openxmlformats.org/drawingml/2006/spreadsheetDrawing">
      <xdr:col>68</xdr:col>
      <xdr:colOff>123825</xdr:colOff>
      <xdr:row>32</xdr:row>
      <xdr:rowOff>158750</xdr:rowOff>
    </xdr:to>
    <xdr:sp macro="" textlink="">
      <xdr:nvSpPr>
        <xdr:cNvPr id="147" name="フローチャート: 判断 146"/>
        <xdr:cNvSpPr/>
      </xdr:nvSpPr>
      <xdr:spPr>
        <a:xfrm>
          <a:off x="132715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22225</xdr:rowOff>
    </xdr:from>
    <xdr:to xmlns:xdr="http://schemas.openxmlformats.org/drawingml/2006/spreadsheetDrawing">
      <xdr:col>64</xdr:col>
      <xdr:colOff>123825</xdr:colOff>
      <xdr:row>32</xdr:row>
      <xdr:rowOff>123825</xdr:rowOff>
    </xdr:to>
    <xdr:sp macro="" textlink="">
      <xdr:nvSpPr>
        <xdr:cNvPr id="148" name="フローチャート: 判断 147"/>
        <xdr:cNvSpPr/>
      </xdr:nvSpPr>
      <xdr:spPr>
        <a:xfrm>
          <a:off x="12509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6350</xdr:rowOff>
    </xdr:from>
    <xdr:to xmlns:xdr="http://schemas.openxmlformats.org/drawingml/2006/spreadsheetDrawing">
      <xdr:col>60</xdr:col>
      <xdr:colOff>123825</xdr:colOff>
      <xdr:row>32</xdr:row>
      <xdr:rowOff>107315</xdr:rowOff>
    </xdr:to>
    <xdr:sp macro="" textlink="">
      <xdr:nvSpPr>
        <xdr:cNvPr id="149" name="フローチャート: 判断 148"/>
        <xdr:cNvSpPr/>
      </xdr:nvSpPr>
      <xdr:spPr>
        <a:xfrm>
          <a:off x="11747500" y="62642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0" name="テキスト ボックス 14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1" name="テキスト ボックス 15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2" name="テキスト ボックス 15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3" name="テキスト ボックス 15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4" name="テキスト ボックス 15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66675</xdr:rowOff>
    </xdr:from>
    <xdr:to xmlns:xdr="http://schemas.openxmlformats.org/drawingml/2006/spreadsheetDrawing">
      <xdr:col>76</xdr:col>
      <xdr:colOff>73025</xdr:colOff>
      <xdr:row>28</xdr:row>
      <xdr:rowOff>168275</xdr:rowOff>
    </xdr:to>
    <xdr:sp macro="" textlink="">
      <xdr:nvSpPr>
        <xdr:cNvPr id="155" name="楕円 154"/>
        <xdr:cNvSpPr/>
      </xdr:nvSpPr>
      <xdr:spPr>
        <a:xfrm>
          <a:off x="147447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89535</xdr:rowOff>
    </xdr:from>
    <xdr:ext cx="469265" cy="258445"/>
    <xdr:sp macro="" textlink="">
      <xdr:nvSpPr>
        <xdr:cNvPr id="156" name="債務償還比率該当値テキスト"/>
        <xdr:cNvSpPr txBox="1"/>
      </xdr:nvSpPr>
      <xdr:spPr>
        <a:xfrm>
          <a:off x="14846300" y="5490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156210</xdr:rowOff>
    </xdr:from>
    <xdr:to xmlns:xdr="http://schemas.openxmlformats.org/drawingml/2006/spreadsheetDrawing">
      <xdr:col>72</xdr:col>
      <xdr:colOff>123825</xdr:colOff>
      <xdr:row>29</xdr:row>
      <xdr:rowOff>86360</xdr:rowOff>
    </xdr:to>
    <xdr:sp macro="" textlink="">
      <xdr:nvSpPr>
        <xdr:cNvPr id="157" name="楕円 156"/>
        <xdr:cNvSpPr/>
      </xdr:nvSpPr>
      <xdr:spPr>
        <a:xfrm>
          <a:off x="14033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117475</xdr:rowOff>
    </xdr:from>
    <xdr:to xmlns:xdr="http://schemas.openxmlformats.org/drawingml/2006/spreadsheetDrawing">
      <xdr:col>76</xdr:col>
      <xdr:colOff>22225</xdr:colOff>
      <xdr:row>29</xdr:row>
      <xdr:rowOff>35560</xdr:rowOff>
    </xdr:to>
    <xdr:cxnSp macro="">
      <xdr:nvCxnSpPr>
        <xdr:cNvPr id="158" name="直線コネクタ 157"/>
        <xdr:cNvCxnSpPr/>
      </xdr:nvCxnSpPr>
      <xdr:spPr>
        <a:xfrm flipV="1">
          <a:off x="14084300" y="5689600"/>
          <a:ext cx="711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85090</xdr:rowOff>
    </xdr:from>
    <xdr:to xmlns:xdr="http://schemas.openxmlformats.org/drawingml/2006/spreadsheetDrawing">
      <xdr:col>68</xdr:col>
      <xdr:colOff>123825</xdr:colOff>
      <xdr:row>30</xdr:row>
      <xdr:rowOff>15240</xdr:rowOff>
    </xdr:to>
    <xdr:sp macro="" textlink="">
      <xdr:nvSpPr>
        <xdr:cNvPr id="159" name="楕円 158"/>
        <xdr:cNvSpPr/>
      </xdr:nvSpPr>
      <xdr:spPr>
        <a:xfrm>
          <a:off x="13271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35560</xdr:rowOff>
    </xdr:from>
    <xdr:to xmlns:xdr="http://schemas.openxmlformats.org/drawingml/2006/spreadsheetDrawing">
      <xdr:col>72</xdr:col>
      <xdr:colOff>73025</xdr:colOff>
      <xdr:row>29</xdr:row>
      <xdr:rowOff>135890</xdr:rowOff>
    </xdr:to>
    <xdr:cxnSp macro="">
      <xdr:nvCxnSpPr>
        <xdr:cNvPr id="160" name="直線コネクタ 159"/>
        <xdr:cNvCxnSpPr/>
      </xdr:nvCxnSpPr>
      <xdr:spPr>
        <a:xfrm flipV="1">
          <a:off x="13322300" y="5779135"/>
          <a:ext cx="762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128270</xdr:rowOff>
    </xdr:from>
    <xdr:to xmlns:xdr="http://schemas.openxmlformats.org/drawingml/2006/spreadsheetDrawing">
      <xdr:col>64</xdr:col>
      <xdr:colOff>123825</xdr:colOff>
      <xdr:row>30</xdr:row>
      <xdr:rowOff>58420</xdr:rowOff>
    </xdr:to>
    <xdr:sp macro="" textlink="">
      <xdr:nvSpPr>
        <xdr:cNvPr id="161" name="楕円 160"/>
        <xdr:cNvSpPr/>
      </xdr:nvSpPr>
      <xdr:spPr>
        <a:xfrm>
          <a:off x="12509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135890</xdr:rowOff>
    </xdr:from>
    <xdr:to xmlns:xdr="http://schemas.openxmlformats.org/drawingml/2006/spreadsheetDrawing">
      <xdr:col>68</xdr:col>
      <xdr:colOff>73025</xdr:colOff>
      <xdr:row>30</xdr:row>
      <xdr:rowOff>7620</xdr:rowOff>
    </xdr:to>
    <xdr:cxnSp macro="">
      <xdr:nvCxnSpPr>
        <xdr:cNvPr id="162" name="直線コネクタ 161"/>
        <xdr:cNvCxnSpPr/>
      </xdr:nvCxnSpPr>
      <xdr:spPr>
        <a:xfrm flipV="1">
          <a:off x="12560300" y="587946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147955</xdr:rowOff>
    </xdr:from>
    <xdr:to xmlns:xdr="http://schemas.openxmlformats.org/drawingml/2006/spreadsheetDrawing">
      <xdr:col>60</xdr:col>
      <xdr:colOff>123825</xdr:colOff>
      <xdr:row>30</xdr:row>
      <xdr:rowOff>78105</xdr:rowOff>
    </xdr:to>
    <xdr:sp macro="" textlink="">
      <xdr:nvSpPr>
        <xdr:cNvPr id="163" name="楕円 162"/>
        <xdr:cNvSpPr/>
      </xdr:nvSpPr>
      <xdr:spPr>
        <a:xfrm>
          <a:off x="11747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7620</xdr:rowOff>
    </xdr:from>
    <xdr:to xmlns:xdr="http://schemas.openxmlformats.org/drawingml/2006/spreadsheetDrawing">
      <xdr:col>64</xdr:col>
      <xdr:colOff>73025</xdr:colOff>
      <xdr:row>30</xdr:row>
      <xdr:rowOff>27305</xdr:rowOff>
    </xdr:to>
    <xdr:cxnSp macro="">
      <xdr:nvCxnSpPr>
        <xdr:cNvPr id="164" name="直線コネクタ 163"/>
        <xdr:cNvCxnSpPr/>
      </xdr:nvCxnSpPr>
      <xdr:spPr>
        <a:xfrm flipV="1">
          <a:off x="11798300" y="592264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74930</xdr:rowOff>
    </xdr:from>
    <xdr:ext cx="469265" cy="258445"/>
    <xdr:sp macro="" textlink="">
      <xdr:nvSpPr>
        <xdr:cNvPr id="165" name="n_1aveValue債務償還比率"/>
        <xdr:cNvSpPr txBox="1"/>
      </xdr:nvSpPr>
      <xdr:spPr>
        <a:xfrm>
          <a:off x="13836650" y="6332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149860</xdr:rowOff>
    </xdr:from>
    <xdr:ext cx="469265" cy="259080"/>
    <xdr:sp macro="" textlink="">
      <xdr:nvSpPr>
        <xdr:cNvPr id="166" name="n_2aveValue債務償還比率"/>
        <xdr:cNvSpPr txBox="1"/>
      </xdr:nvSpPr>
      <xdr:spPr>
        <a:xfrm>
          <a:off x="13087350" y="6407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114935</xdr:rowOff>
    </xdr:from>
    <xdr:ext cx="469265" cy="259080"/>
    <xdr:sp macro="" textlink="">
      <xdr:nvSpPr>
        <xdr:cNvPr id="167" name="n_3aveValue債務償還比率"/>
        <xdr:cNvSpPr txBox="1"/>
      </xdr:nvSpPr>
      <xdr:spPr>
        <a:xfrm>
          <a:off x="12325350" y="6372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98425</xdr:rowOff>
    </xdr:from>
    <xdr:ext cx="469265" cy="258445"/>
    <xdr:sp macro="" textlink="">
      <xdr:nvSpPr>
        <xdr:cNvPr id="168" name="n_4aveValue債務償還比率"/>
        <xdr:cNvSpPr txBox="1"/>
      </xdr:nvSpPr>
      <xdr:spPr>
        <a:xfrm>
          <a:off x="11563350" y="6356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102870</xdr:rowOff>
    </xdr:from>
    <xdr:ext cx="469265" cy="259080"/>
    <xdr:sp macro="" textlink="">
      <xdr:nvSpPr>
        <xdr:cNvPr id="169" name="n_1mainValue債務償還比率"/>
        <xdr:cNvSpPr txBox="1"/>
      </xdr:nvSpPr>
      <xdr:spPr>
        <a:xfrm>
          <a:off x="13836650" y="5503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31750</xdr:rowOff>
    </xdr:from>
    <xdr:ext cx="469265" cy="258445"/>
    <xdr:sp macro="" textlink="">
      <xdr:nvSpPr>
        <xdr:cNvPr id="170" name="n_2mainValue債務償還比率"/>
        <xdr:cNvSpPr txBox="1"/>
      </xdr:nvSpPr>
      <xdr:spPr>
        <a:xfrm>
          <a:off x="13087350" y="5603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74930</xdr:rowOff>
    </xdr:from>
    <xdr:ext cx="469265" cy="258445"/>
    <xdr:sp macro="" textlink="">
      <xdr:nvSpPr>
        <xdr:cNvPr id="171" name="n_3mainValue債務償還比率"/>
        <xdr:cNvSpPr txBox="1"/>
      </xdr:nvSpPr>
      <xdr:spPr>
        <a:xfrm>
          <a:off x="12325350" y="5647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94615</xdr:rowOff>
    </xdr:from>
    <xdr:ext cx="469265" cy="259080"/>
    <xdr:sp macro="" textlink="">
      <xdr:nvSpPr>
        <xdr:cNvPr id="172" name="n_4mainValue債務償還比率"/>
        <xdr:cNvSpPr txBox="1"/>
      </xdr:nvSpPr>
      <xdr:spPr>
        <a:xfrm>
          <a:off x="11563350" y="5666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5" name="テキスト ボックス 174"/>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6" name="テキスト ボックス 175"/>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7" name="テキスト ボックス 176"/>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8" name="テキスト ボックス 177"/>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104775</xdr:rowOff>
    </xdr:from>
    <xdr:to xmlns:xdr="http://schemas.openxmlformats.org/drawingml/2006/spreadsheetDrawing">
      <xdr:col>24</xdr:col>
      <xdr:colOff>62865</xdr:colOff>
      <xdr:row>42</xdr:row>
      <xdr:rowOff>34290</xdr:rowOff>
    </xdr:to>
    <xdr:cxnSp macro="">
      <xdr:nvCxnSpPr>
        <xdr:cNvPr id="57" name="直線コネクタ 56"/>
        <xdr:cNvCxnSpPr/>
      </xdr:nvCxnSpPr>
      <xdr:spPr>
        <a:xfrm flipV="1">
          <a:off x="4634865" y="576262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34290</xdr:rowOff>
    </xdr:from>
    <xdr:to xmlns:xdr="http://schemas.openxmlformats.org/drawingml/2006/spreadsheetDrawing">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52070</xdr:rowOff>
    </xdr:from>
    <xdr:ext cx="405130" cy="258445"/>
    <xdr:sp macro="" textlink="">
      <xdr:nvSpPr>
        <xdr:cNvPr id="60" name="【道路】&#10;有形固定資産減価償却率最大値テキスト"/>
        <xdr:cNvSpPr txBox="1"/>
      </xdr:nvSpPr>
      <xdr:spPr>
        <a:xfrm>
          <a:off x="4673600" y="5538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104775</xdr:rowOff>
    </xdr:from>
    <xdr:to xmlns:xdr="http://schemas.openxmlformats.org/drawingml/2006/spreadsheetDrawing">
      <xdr:col>24</xdr:col>
      <xdr:colOff>152400</xdr:colOff>
      <xdr:row>33</xdr:row>
      <xdr:rowOff>104775</xdr:rowOff>
    </xdr:to>
    <xdr:cxnSp macro="">
      <xdr:nvCxnSpPr>
        <xdr:cNvPr id="61" name="直線コネクタ 60"/>
        <xdr:cNvCxnSpPr/>
      </xdr:nvCxnSpPr>
      <xdr:spPr>
        <a:xfrm>
          <a:off x="4546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158115</xdr:rowOff>
    </xdr:from>
    <xdr:ext cx="405130" cy="258445"/>
    <xdr:sp macro="" textlink="">
      <xdr:nvSpPr>
        <xdr:cNvPr id="62" name="【道路】&#10;有形固定資産減価償却率平均値テキスト"/>
        <xdr:cNvSpPr txBox="1"/>
      </xdr:nvSpPr>
      <xdr:spPr>
        <a:xfrm>
          <a:off x="4673600" y="6501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8255</xdr:rowOff>
    </xdr:from>
    <xdr:to xmlns:xdr="http://schemas.openxmlformats.org/drawingml/2006/spreadsheetDrawing">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133985</xdr:rowOff>
    </xdr:from>
    <xdr:to xmlns:xdr="http://schemas.openxmlformats.org/drawingml/2006/spreadsheetDrawing">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113030</xdr:rowOff>
    </xdr:from>
    <xdr:to xmlns:xdr="http://schemas.openxmlformats.org/drawingml/2006/spreadsheetDrawing">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105410</xdr:rowOff>
    </xdr:from>
    <xdr:to xmlns:xdr="http://schemas.openxmlformats.org/drawingml/2006/spreadsheetDrawing">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78740</xdr:rowOff>
    </xdr:from>
    <xdr:to xmlns:xdr="http://schemas.openxmlformats.org/drawingml/2006/spreadsheetDrawing">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90170</xdr:rowOff>
    </xdr:from>
    <xdr:to xmlns:xdr="http://schemas.openxmlformats.org/drawingml/2006/spreadsheetDrawing">
      <xdr:col>24</xdr:col>
      <xdr:colOff>114300</xdr:colOff>
      <xdr:row>38</xdr:row>
      <xdr:rowOff>20320</xdr:rowOff>
    </xdr:to>
    <xdr:sp macro="" textlink="">
      <xdr:nvSpPr>
        <xdr:cNvPr id="73" name="楕円 72"/>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113030</xdr:rowOff>
    </xdr:from>
    <xdr:ext cx="405130" cy="259080"/>
    <xdr:sp macro="" textlink="">
      <xdr:nvSpPr>
        <xdr:cNvPr id="74" name="【道路】&#10;有形固定資産減価償却率該当値テキスト"/>
        <xdr:cNvSpPr txBox="1"/>
      </xdr:nvSpPr>
      <xdr:spPr>
        <a:xfrm>
          <a:off x="4673600" y="628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53975</xdr:rowOff>
    </xdr:from>
    <xdr:to xmlns:xdr="http://schemas.openxmlformats.org/drawingml/2006/spreadsheetDrawing">
      <xdr:col>20</xdr:col>
      <xdr:colOff>38100</xdr:colOff>
      <xdr:row>37</xdr:row>
      <xdr:rowOff>155575</xdr:rowOff>
    </xdr:to>
    <xdr:sp macro="" textlink="">
      <xdr:nvSpPr>
        <xdr:cNvPr id="75" name="楕円 74"/>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104775</xdr:rowOff>
    </xdr:from>
    <xdr:to xmlns:xdr="http://schemas.openxmlformats.org/drawingml/2006/spreadsheetDrawing">
      <xdr:col>24</xdr:col>
      <xdr:colOff>63500</xdr:colOff>
      <xdr:row>37</xdr:row>
      <xdr:rowOff>140970</xdr:rowOff>
    </xdr:to>
    <xdr:cxnSp macro="">
      <xdr:nvCxnSpPr>
        <xdr:cNvPr id="76" name="直線コネクタ 75"/>
        <xdr:cNvCxnSpPr/>
      </xdr:nvCxnSpPr>
      <xdr:spPr>
        <a:xfrm>
          <a:off x="3797300" y="64484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13970</xdr:rowOff>
    </xdr:from>
    <xdr:to xmlns:xdr="http://schemas.openxmlformats.org/drawingml/2006/spreadsheetDrawing">
      <xdr:col>15</xdr:col>
      <xdr:colOff>101600</xdr:colOff>
      <xdr:row>37</xdr:row>
      <xdr:rowOff>115570</xdr:rowOff>
    </xdr:to>
    <xdr:sp macro="" textlink="">
      <xdr:nvSpPr>
        <xdr:cNvPr id="77" name="楕円 76"/>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64770</xdr:rowOff>
    </xdr:from>
    <xdr:to xmlns:xdr="http://schemas.openxmlformats.org/drawingml/2006/spreadsheetDrawing">
      <xdr:col>19</xdr:col>
      <xdr:colOff>177800</xdr:colOff>
      <xdr:row>37</xdr:row>
      <xdr:rowOff>104775</xdr:rowOff>
    </xdr:to>
    <xdr:cxnSp macro="">
      <xdr:nvCxnSpPr>
        <xdr:cNvPr id="78" name="直線コネクタ 77"/>
        <xdr:cNvCxnSpPr/>
      </xdr:nvCxnSpPr>
      <xdr:spPr>
        <a:xfrm>
          <a:off x="2908300" y="64084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149225</xdr:rowOff>
    </xdr:from>
    <xdr:to xmlns:xdr="http://schemas.openxmlformats.org/drawingml/2006/spreadsheetDrawing">
      <xdr:col>10</xdr:col>
      <xdr:colOff>165100</xdr:colOff>
      <xdr:row>37</xdr:row>
      <xdr:rowOff>79375</xdr:rowOff>
    </xdr:to>
    <xdr:sp macro="" textlink="">
      <xdr:nvSpPr>
        <xdr:cNvPr id="79" name="楕円 78"/>
        <xdr:cNvSpPr/>
      </xdr:nvSpPr>
      <xdr:spPr>
        <a:xfrm>
          <a:off x="1968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29210</xdr:rowOff>
    </xdr:from>
    <xdr:to xmlns:xdr="http://schemas.openxmlformats.org/drawingml/2006/spreadsheetDrawing">
      <xdr:col>15</xdr:col>
      <xdr:colOff>50800</xdr:colOff>
      <xdr:row>37</xdr:row>
      <xdr:rowOff>64770</xdr:rowOff>
    </xdr:to>
    <xdr:cxnSp macro="">
      <xdr:nvCxnSpPr>
        <xdr:cNvPr id="80" name="直線コネクタ 79"/>
        <xdr:cNvCxnSpPr/>
      </xdr:nvCxnSpPr>
      <xdr:spPr>
        <a:xfrm>
          <a:off x="2019300" y="63728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113030</xdr:rowOff>
    </xdr:from>
    <xdr:to xmlns:xdr="http://schemas.openxmlformats.org/drawingml/2006/spreadsheetDrawing">
      <xdr:col>6</xdr:col>
      <xdr:colOff>38100</xdr:colOff>
      <xdr:row>37</xdr:row>
      <xdr:rowOff>43180</xdr:rowOff>
    </xdr:to>
    <xdr:sp macro="" textlink="">
      <xdr:nvSpPr>
        <xdr:cNvPr id="81" name="楕円 80"/>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163830</xdr:rowOff>
    </xdr:from>
    <xdr:to xmlns:xdr="http://schemas.openxmlformats.org/drawingml/2006/spreadsheetDrawing">
      <xdr:col>10</xdr:col>
      <xdr:colOff>114300</xdr:colOff>
      <xdr:row>37</xdr:row>
      <xdr:rowOff>29210</xdr:rowOff>
    </xdr:to>
    <xdr:cxnSp macro="">
      <xdr:nvCxnSpPr>
        <xdr:cNvPr id="82" name="直線コネクタ 81"/>
        <xdr:cNvCxnSpPr/>
      </xdr:nvCxnSpPr>
      <xdr:spPr>
        <a:xfrm>
          <a:off x="1130300" y="63360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55245</xdr:rowOff>
    </xdr:from>
    <xdr:ext cx="405130" cy="258445"/>
    <xdr:sp macro="" textlink="">
      <xdr:nvSpPr>
        <xdr:cNvPr id="83" name="n_1aveValue【道路】&#10;有形固定資産減価償却率"/>
        <xdr:cNvSpPr txBox="1"/>
      </xdr:nvSpPr>
      <xdr:spPr>
        <a:xfrm>
          <a:off x="3582035" y="6570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34290</xdr:rowOff>
    </xdr:from>
    <xdr:ext cx="404495" cy="259080"/>
    <xdr:sp macro="" textlink="">
      <xdr:nvSpPr>
        <xdr:cNvPr id="84" name="n_2aveValue【道路】&#10;有形固定資産減価償却率"/>
        <xdr:cNvSpPr txBox="1"/>
      </xdr:nvSpPr>
      <xdr:spPr>
        <a:xfrm>
          <a:off x="2705735" y="6549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26670</xdr:rowOff>
    </xdr:from>
    <xdr:ext cx="404495" cy="259080"/>
    <xdr:sp macro="" textlink="">
      <xdr:nvSpPr>
        <xdr:cNvPr id="85" name="n_3aveValue【道路】&#10;有形固定資産減価償却率"/>
        <xdr:cNvSpPr txBox="1"/>
      </xdr:nvSpPr>
      <xdr:spPr>
        <a:xfrm>
          <a:off x="1816735" y="654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0</xdr:rowOff>
    </xdr:from>
    <xdr:ext cx="404495" cy="259080"/>
    <xdr:sp macro="" textlink="">
      <xdr:nvSpPr>
        <xdr:cNvPr id="86" name="n_4aveValue【道路】&#10;有形固定資産減価償却率"/>
        <xdr:cNvSpPr txBox="1"/>
      </xdr:nvSpPr>
      <xdr:spPr>
        <a:xfrm>
          <a:off x="927735" y="6515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635</xdr:rowOff>
    </xdr:from>
    <xdr:ext cx="405130" cy="259080"/>
    <xdr:sp macro="" textlink="">
      <xdr:nvSpPr>
        <xdr:cNvPr id="87" name="n_1mainValue【道路】&#10;有形固定資産減価償却率"/>
        <xdr:cNvSpPr txBox="1"/>
      </xdr:nvSpPr>
      <xdr:spPr>
        <a:xfrm>
          <a:off x="3582035" y="6172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132080</xdr:rowOff>
    </xdr:from>
    <xdr:ext cx="404495" cy="258445"/>
    <xdr:sp macro="" textlink="">
      <xdr:nvSpPr>
        <xdr:cNvPr id="88" name="n_2mainValue【道路】&#10;有形固定資産減価償却率"/>
        <xdr:cNvSpPr txBox="1"/>
      </xdr:nvSpPr>
      <xdr:spPr>
        <a:xfrm>
          <a:off x="2705735" y="6132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95885</xdr:rowOff>
    </xdr:from>
    <xdr:ext cx="404495" cy="259080"/>
    <xdr:sp macro="" textlink="">
      <xdr:nvSpPr>
        <xdr:cNvPr id="89" name="n_3mainValue【道路】&#10;有形固定資産減価償却率"/>
        <xdr:cNvSpPr txBox="1"/>
      </xdr:nvSpPr>
      <xdr:spPr>
        <a:xfrm>
          <a:off x="1816735" y="6096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59690</xdr:rowOff>
    </xdr:from>
    <xdr:ext cx="404495" cy="259080"/>
    <xdr:sp macro="" textlink="">
      <xdr:nvSpPr>
        <xdr:cNvPr id="90" name="n_4mainValue【道路】&#10;有形固定資産減価償却率"/>
        <xdr:cNvSpPr txBox="1"/>
      </xdr:nvSpPr>
      <xdr:spPr>
        <a:xfrm>
          <a:off x="927735" y="6060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2" name="テキスト ボックス 101"/>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995" cy="259080"/>
    <xdr:sp macro="" textlink="">
      <xdr:nvSpPr>
        <xdr:cNvPr id="106" name="テキスト ボックス 105"/>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995" cy="259080"/>
    <xdr:sp macro="" textlink="">
      <xdr:nvSpPr>
        <xdr:cNvPr id="108" name="テキスト ボックス 107"/>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0" name="テキスト ボックス 109"/>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55880</xdr:rowOff>
    </xdr:from>
    <xdr:to xmlns:xdr="http://schemas.openxmlformats.org/drawingml/2006/spreadsheetDrawing">
      <xdr:col>54</xdr:col>
      <xdr:colOff>189865</xdr:colOff>
      <xdr:row>41</xdr:row>
      <xdr:rowOff>129540</xdr:rowOff>
    </xdr:to>
    <xdr:cxnSp macro="">
      <xdr:nvCxnSpPr>
        <xdr:cNvPr id="112" name="直線コネクタ 111"/>
        <xdr:cNvCxnSpPr/>
      </xdr:nvCxnSpPr>
      <xdr:spPr>
        <a:xfrm flipV="1">
          <a:off x="10476865" y="57137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133350</xdr:rowOff>
    </xdr:from>
    <xdr:ext cx="469900" cy="258445"/>
    <xdr:sp macro="" textlink="">
      <xdr:nvSpPr>
        <xdr:cNvPr id="113" name="【道路】&#10;一人当たり延長最小値テキスト"/>
        <xdr:cNvSpPr txBox="1"/>
      </xdr:nvSpPr>
      <xdr:spPr>
        <a:xfrm>
          <a:off x="10515600" y="7162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129540</xdr:rowOff>
    </xdr:from>
    <xdr:to xmlns:xdr="http://schemas.openxmlformats.org/drawingml/2006/spreadsheetDrawing">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2540</xdr:rowOff>
    </xdr:from>
    <xdr:ext cx="598805" cy="259080"/>
    <xdr:sp macro="" textlink="">
      <xdr:nvSpPr>
        <xdr:cNvPr id="115" name="【道路】&#10;一人当たり延長最大値テキスト"/>
        <xdr:cNvSpPr txBox="1"/>
      </xdr:nvSpPr>
      <xdr:spPr>
        <a:xfrm>
          <a:off x="10515600" y="548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55880</xdr:rowOff>
    </xdr:from>
    <xdr:to xmlns:xdr="http://schemas.openxmlformats.org/drawingml/2006/spreadsheetDrawing">
      <xdr:col>55</xdr:col>
      <xdr:colOff>88900</xdr:colOff>
      <xdr:row>33</xdr:row>
      <xdr:rowOff>55880</xdr:rowOff>
    </xdr:to>
    <xdr:cxnSp macro="">
      <xdr:nvCxnSpPr>
        <xdr:cNvPr id="116" name="直線コネクタ 115"/>
        <xdr:cNvCxnSpPr/>
      </xdr:nvCxnSpPr>
      <xdr:spPr>
        <a:xfrm>
          <a:off x="10388600" y="57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148590</xdr:rowOff>
    </xdr:from>
    <xdr:ext cx="534670" cy="259080"/>
    <xdr:sp macro="" textlink="">
      <xdr:nvSpPr>
        <xdr:cNvPr id="117" name="【道路】&#10;一人当たり延長平均値テキスト"/>
        <xdr:cNvSpPr txBox="1"/>
      </xdr:nvSpPr>
      <xdr:spPr>
        <a:xfrm>
          <a:off x="10515600" y="6835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170180</xdr:rowOff>
    </xdr:from>
    <xdr:to xmlns:xdr="http://schemas.openxmlformats.org/drawingml/2006/spreadsheetDrawing">
      <xdr:col>55</xdr:col>
      <xdr:colOff>50800</xdr:colOff>
      <xdr:row>40</xdr:row>
      <xdr:rowOff>100330</xdr:rowOff>
    </xdr:to>
    <xdr:sp macro="" textlink="">
      <xdr:nvSpPr>
        <xdr:cNvPr id="118" name="フローチャート: 判断 117"/>
        <xdr:cNvSpPr/>
      </xdr:nvSpPr>
      <xdr:spPr>
        <a:xfrm>
          <a:off x="10426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15240</xdr:rowOff>
    </xdr:from>
    <xdr:to xmlns:xdr="http://schemas.openxmlformats.org/drawingml/2006/spreadsheetDrawing">
      <xdr:col>50</xdr:col>
      <xdr:colOff>165100</xdr:colOff>
      <xdr:row>40</xdr:row>
      <xdr:rowOff>116840</xdr:rowOff>
    </xdr:to>
    <xdr:sp macro="" textlink="">
      <xdr:nvSpPr>
        <xdr:cNvPr id="119" name="フローチャート: 判断 118"/>
        <xdr:cNvSpPr/>
      </xdr:nvSpPr>
      <xdr:spPr>
        <a:xfrm>
          <a:off x="9588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19050</xdr:rowOff>
    </xdr:from>
    <xdr:to xmlns:xdr="http://schemas.openxmlformats.org/drawingml/2006/spreadsheetDrawing">
      <xdr:col>46</xdr:col>
      <xdr:colOff>38100</xdr:colOff>
      <xdr:row>40</xdr:row>
      <xdr:rowOff>120650</xdr:rowOff>
    </xdr:to>
    <xdr:sp macro="" textlink="">
      <xdr:nvSpPr>
        <xdr:cNvPr id="120" name="フローチャート: 判断 119"/>
        <xdr:cNvSpPr/>
      </xdr:nvSpPr>
      <xdr:spPr>
        <a:xfrm>
          <a:off x="8699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27940</xdr:rowOff>
    </xdr:from>
    <xdr:to xmlns:xdr="http://schemas.openxmlformats.org/drawingml/2006/spreadsheetDrawing">
      <xdr:col>41</xdr:col>
      <xdr:colOff>101600</xdr:colOff>
      <xdr:row>40</xdr:row>
      <xdr:rowOff>129540</xdr:rowOff>
    </xdr:to>
    <xdr:sp macro="" textlink="">
      <xdr:nvSpPr>
        <xdr:cNvPr id="121" name="フローチャート: 判断 120"/>
        <xdr:cNvSpPr/>
      </xdr:nvSpPr>
      <xdr:spPr>
        <a:xfrm>
          <a:off x="78105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41275</xdr:rowOff>
    </xdr:from>
    <xdr:to xmlns:xdr="http://schemas.openxmlformats.org/drawingml/2006/spreadsheetDrawing">
      <xdr:col>36</xdr:col>
      <xdr:colOff>165100</xdr:colOff>
      <xdr:row>40</xdr:row>
      <xdr:rowOff>143510</xdr:rowOff>
    </xdr:to>
    <xdr:sp macro="" textlink="">
      <xdr:nvSpPr>
        <xdr:cNvPr id="122" name="フローチャート: 判断 121"/>
        <xdr:cNvSpPr/>
      </xdr:nvSpPr>
      <xdr:spPr>
        <a:xfrm>
          <a:off x="6921500" y="6899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3810</xdr:rowOff>
    </xdr:from>
    <xdr:to xmlns:xdr="http://schemas.openxmlformats.org/drawingml/2006/spreadsheetDrawing">
      <xdr:col>55</xdr:col>
      <xdr:colOff>50800</xdr:colOff>
      <xdr:row>39</xdr:row>
      <xdr:rowOff>105410</xdr:rowOff>
    </xdr:to>
    <xdr:sp macro="" textlink="">
      <xdr:nvSpPr>
        <xdr:cNvPr id="128" name="楕円 127"/>
        <xdr:cNvSpPr/>
      </xdr:nvSpPr>
      <xdr:spPr>
        <a:xfrm>
          <a:off x="104267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26670</xdr:rowOff>
    </xdr:from>
    <xdr:ext cx="534670" cy="259080"/>
    <xdr:sp macro="" textlink="">
      <xdr:nvSpPr>
        <xdr:cNvPr id="129" name="【道路】&#10;一人当たり延長該当値テキスト"/>
        <xdr:cNvSpPr txBox="1"/>
      </xdr:nvSpPr>
      <xdr:spPr>
        <a:xfrm>
          <a:off x="10515600" y="654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10795</xdr:rowOff>
    </xdr:from>
    <xdr:to xmlns:xdr="http://schemas.openxmlformats.org/drawingml/2006/spreadsheetDrawing">
      <xdr:col>50</xdr:col>
      <xdr:colOff>165100</xdr:colOff>
      <xdr:row>39</xdr:row>
      <xdr:rowOff>112395</xdr:rowOff>
    </xdr:to>
    <xdr:sp macro="" textlink="">
      <xdr:nvSpPr>
        <xdr:cNvPr id="130" name="楕円 129"/>
        <xdr:cNvSpPr/>
      </xdr:nvSpPr>
      <xdr:spPr>
        <a:xfrm>
          <a:off x="9588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54610</xdr:rowOff>
    </xdr:from>
    <xdr:to xmlns:xdr="http://schemas.openxmlformats.org/drawingml/2006/spreadsheetDrawing">
      <xdr:col>55</xdr:col>
      <xdr:colOff>0</xdr:colOff>
      <xdr:row>39</xdr:row>
      <xdr:rowOff>61595</xdr:rowOff>
    </xdr:to>
    <xdr:cxnSp macro="">
      <xdr:nvCxnSpPr>
        <xdr:cNvPr id="131" name="直線コネクタ 130"/>
        <xdr:cNvCxnSpPr/>
      </xdr:nvCxnSpPr>
      <xdr:spPr>
        <a:xfrm flipV="1">
          <a:off x="9639300" y="67411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17780</xdr:rowOff>
    </xdr:from>
    <xdr:to xmlns:xdr="http://schemas.openxmlformats.org/drawingml/2006/spreadsheetDrawing">
      <xdr:col>46</xdr:col>
      <xdr:colOff>38100</xdr:colOff>
      <xdr:row>39</xdr:row>
      <xdr:rowOff>119380</xdr:rowOff>
    </xdr:to>
    <xdr:sp macro="" textlink="">
      <xdr:nvSpPr>
        <xdr:cNvPr id="132" name="楕円 131"/>
        <xdr:cNvSpPr/>
      </xdr:nvSpPr>
      <xdr:spPr>
        <a:xfrm>
          <a:off x="8699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61595</xdr:rowOff>
    </xdr:from>
    <xdr:to xmlns:xdr="http://schemas.openxmlformats.org/drawingml/2006/spreadsheetDrawing">
      <xdr:col>50</xdr:col>
      <xdr:colOff>114300</xdr:colOff>
      <xdr:row>39</xdr:row>
      <xdr:rowOff>68580</xdr:rowOff>
    </xdr:to>
    <xdr:cxnSp macro="">
      <xdr:nvCxnSpPr>
        <xdr:cNvPr id="133" name="直線コネクタ 132"/>
        <xdr:cNvCxnSpPr/>
      </xdr:nvCxnSpPr>
      <xdr:spPr>
        <a:xfrm flipV="1">
          <a:off x="8750300" y="6748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24130</xdr:rowOff>
    </xdr:from>
    <xdr:to xmlns:xdr="http://schemas.openxmlformats.org/drawingml/2006/spreadsheetDrawing">
      <xdr:col>41</xdr:col>
      <xdr:colOff>101600</xdr:colOff>
      <xdr:row>39</xdr:row>
      <xdr:rowOff>125730</xdr:rowOff>
    </xdr:to>
    <xdr:sp macro="" textlink="">
      <xdr:nvSpPr>
        <xdr:cNvPr id="134" name="楕円 133"/>
        <xdr:cNvSpPr/>
      </xdr:nvSpPr>
      <xdr:spPr>
        <a:xfrm>
          <a:off x="7810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68580</xdr:rowOff>
    </xdr:from>
    <xdr:to xmlns:xdr="http://schemas.openxmlformats.org/drawingml/2006/spreadsheetDrawing">
      <xdr:col>45</xdr:col>
      <xdr:colOff>177800</xdr:colOff>
      <xdr:row>39</xdr:row>
      <xdr:rowOff>74930</xdr:rowOff>
    </xdr:to>
    <xdr:cxnSp macro="">
      <xdr:nvCxnSpPr>
        <xdr:cNvPr id="135" name="直線コネクタ 134"/>
        <xdr:cNvCxnSpPr/>
      </xdr:nvCxnSpPr>
      <xdr:spPr>
        <a:xfrm flipV="1">
          <a:off x="7861300" y="67551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31115</xdr:rowOff>
    </xdr:from>
    <xdr:to xmlns:xdr="http://schemas.openxmlformats.org/drawingml/2006/spreadsheetDrawing">
      <xdr:col>36</xdr:col>
      <xdr:colOff>165100</xdr:colOff>
      <xdr:row>39</xdr:row>
      <xdr:rowOff>132715</xdr:rowOff>
    </xdr:to>
    <xdr:sp macro="" textlink="">
      <xdr:nvSpPr>
        <xdr:cNvPr id="136" name="楕円 135"/>
        <xdr:cNvSpPr/>
      </xdr:nvSpPr>
      <xdr:spPr>
        <a:xfrm>
          <a:off x="692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74930</xdr:rowOff>
    </xdr:from>
    <xdr:to xmlns:xdr="http://schemas.openxmlformats.org/drawingml/2006/spreadsheetDrawing">
      <xdr:col>41</xdr:col>
      <xdr:colOff>50800</xdr:colOff>
      <xdr:row>39</xdr:row>
      <xdr:rowOff>81915</xdr:rowOff>
    </xdr:to>
    <xdr:cxnSp macro="">
      <xdr:nvCxnSpPr>
        <xdr:cNvPr id="137" name="直線コネクタ 136"/>
        <xdr:cNvCxnSpPr/>
      </xdr:nvCxnSpPr>
      <xdr:spPr>
        <a:xfrm flipV="1">
          <a:off x="6972300" y="67614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107950</xdr:rowOff>
    </xdr:from>
    <xdr:ext cx="534670" cy="259080"/>
    <xdr:sp macro="" textlink="">
      <xdr:nvSpPr>
        <xdr:cNvPr id="138" name="n_1aveValue【道路】&#10;一人当たり延長"/>
        <xdr:cNvSpPr txBox="1"/>
      </xdr:nvSpPr>
      <xdr:spPr>
        <a:xfrm>
          <a:off x="9359265" y="696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111760</xdr:rowOff>
    </xdr:from>
    <xdr:ext cx="534035" cy="258445"/>
    <xdr:sp macro="" textlink="">
      <xdr:nvSpPr>
        <xdr:cNvPr id="139" name="n_2aveValue【道路】&#10;一人当たり延長"/>
        <xdr:cNvSpPr txBox="1"/>
      </xdr:nvSpPr>
      <xdr:spPr>
        <a:xfrm>
          <a:off x="8482965" y="6969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120650</xdr:rowOff>
    </xdr:from>
    <xdr:ext cx="534035" cy="258445"/>
    <xdr:sp macro="" textlink="">
      <xdr:nvSpPr>
        <xdr:cNvPr id="140" name="n_3aveValue【道路】&#10;一人当たり延長"/>
        <xdr:cNvSpPr txBox="1"/>
      </xdr:nvSpPr>
      <xdr:spPr>
        <a:xfrm>
          <a:off x="7593965" y="6978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133985</xdr:rowOff>
    </xdr:from>
    <xdr:ext cx="534035" cy="258445"/>
    <xdr:sp macro="" textlink="">
      <xdr:nvSpPr>
        <xdr:cNvPr id="141" name="n_4aveValue【道路】&#10;一人当たり延長"/>
        <xdr:cNvSpPr txBox="1"/>
      </xdr:nvSpPr>
      <xdr:spPr>
        <a:xfrm>
          <a:off x="6704965" y="6991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128905</xdr:rowOff>
    </xdr:from>
    <xdr:ext cx="534670" cy="259080"/>
    <xdr:sp macro="" textlink="">
      <xdr:nvSpPr>
        <xdr:cNvPr id="142" name="n_1mainValue【道路】&#10;一人当たり延長"/>
        <xdr:cNvSpPr txBox="1"/>
      </xdr:nvSpPr>
      <xdr:spPr>
        <a:xfrm>
          <a:off x="9359265" y="647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135890</xdr:rowOff>
    </xdr:from>
    <xdr:ext cx="534035" cy="259080"/>
    <xdr:sp macro="" textlink="">
      <xdr:nvSpPr>
        <xdr:cNvPr id="143" name="n_2mainValue【道路】&#10;一人当たり延長"/>
        <xdr:cNvSpPr txBox="1"/>
      </xdr:nvSpPr>
      <xdr:spPr>
        <a:xfrm>
          <a:off x="8482965" y="6479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142240</xdr:rowOff>
    </xdr:from>
    <xdr:ext cx="534035" cy="259080"/>
    <xdr:sp macro="" textlink="">
      <xdr:nvSpPr>
        <xdr:cNvPr id="144" name="n_3mainValue【道路】&#10;一人当たり延長"/>
        <xdr:cNvSpPr txBox="1"/>
      </xdr:nvSpPr>
      <xdr:spPr>
        <a:xfrm>
          <a:off x="7593965" y="6485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149225</xdr:rowOff>
    </xdr:from>
    <xdr:ext cx="534035" cy="259080"/>
    <xdr:sp macro="" textlink="">
      <xdr:nvSpPr>
        <xdr:cNvPr id="145" name="n_4mainValue【道路】&#10;一人当たり延長"/>
        <xdr:cNvSpPr txBox="1"/>
      </xdr:nvSpPr>
      <xdr:spPr>
        <a:xfrm>
          <a:off x="6704965" y="6492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4" name="テキスト ボックス 15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6" name="テキスト ボックス 155"/>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58" name="テキスト ボックス 157"/>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2" name="テキスト ボックス 161"/>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6" name="テキスト ボックス 165"/>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68" name="テキスト ボックス 167"/>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94615</xdr:rowOff>
    </xdr:from>
    <xdr:to xmlns:xdr="http://schemas.openxmlformats.org/drawingml/2006/spreadsheetDrawing">
      <xdr:col>24</xdr:col>
      <xdr:colOff>62865</xdr:colOff>
      <xdr:row>64</xdr:row>
      <xdr:rowOff>6350</xdr:rowOff>
    </xdr:to>
    <xdr:cxnSp macro="">
      <xdr:nvCxnSpPr>
        <xdr:cNvPr id="171" name="直線コネクタ 170"/>
        <xdr:cNvCxnSpPr/>
      </xdr:nvCxnSpPr>
      <xdr:spPr>
        <a:xfrm flipV="1">
          <a:off x="4634865" y="952436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10160</xdr:rowOff>
    </xdr:from>
    <xdr:ext cx="405130" cy="259080"/>
    <xdr:sp macro="" textlink="">
      <xdr:nvSpPr>
        <xdr:cNvPr id="172" name="【橋りょう・トンネル】&#10;有形固定資産減価償却率最小値テキスト"/>
        <xdr:cNvSpPr txBox="1"/>
      </xdr:nvSpPr>
      <xdr:spPr>
        <a:xfrm>
          <a:off x="4673600" y="10982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xdr:rowOff>
    </xdr:from>
    <xdr:to xmlns:xdr="http://schemas.openxmlformats.org/drawingml/2006/spreadsheetDrawing">
      <xdr:col>24</xdr:col>
      <xdr:colOff>152400</xdr:colOff>
      <xdr:row>64</xdr:row>
      <xdr:rowOff>6350</xdr:rowOff>
    </xdr:to>
    <xdr:cxnSp macro="">
      <xdr:nvCxnSpPr>
        <xdr:cNvPr id="173" name="直線コネクタ 172"/>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41275</xdr:rowOff>
    </xdr:from>
    <xdr:ext cx="340360" cy="258445"/>
    <xdr:sp macro="" textlink="">
      <xdr:nvSpPr>
        <xdr:cNvPr id="174" name="【橋りょう・トンネル】&#10;有形固定資産減価償却率最大値テキスト"/>
        <xdr:cNvSpPr txBox="1"/>
      </xdr:nvSpPr>
      <xdr:spPr>
        <a:xfrm>
          <a:off x="4673600" y="92995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94615</xdr:rowOff>
    </xdr:from>
    <xdr:to xmlns:xdr="http://schemas.openxmlformats.org/drawingml/2006/spreadsheetDrawing">
      <xdr:col>24</xdr:col>
      <xdr:colOff>152400</xdr:colOff>
      <xdr:row>55</xdr:row>
      <xdr:rowOff>94615</xdr:rowOff>
    </xdr:to>
    <xdr:cxnSp macro="">
      <xdr:nvCxnSpPr>
        <xdr:cNvPr id="175" name="直線コネクタ 174"/>
        <xdr:cNvCxnSpPr/>
      </xdr:nvCxnSpPr>
      <xdr:spPr>
        <a:xfrm>
          <a:off x="4546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171450</xdr:rowOff>
    </xdr:from>
    <xdr:ext cx="405130" cy="259080"/>
    <xdr:sp macro="" textlink="">
      <xdr:nvSpPr>
        <xdr:cNvPr id="176" name="【橋りょう・トンネル】&#10;有形固定資産減価償却率平均値テキスト"/>
        <xdr:cNvSpPr txBox="1"/>
      </xdr:nvSpPr>
      <xdr:spPr>
        <a:xfrm>
          <a:off x="4673600" y="10287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148590</xdr:rowOff>
    </xdr:from>
    <xdr:to xmlns:xdr="http://schemas.openxmlformats.org/drawingml/2006/spreadsheetDrawing">
      <xdr:col>24</xdr:col>
      <xdr:colOff>114300</xdr:colOff>
      <xdr:row>61</xdr:row>
      <xdr:rowOff>78740</xdr:rowOff>
    </xdr:to>
    <xdr:sp macro="" textlink="">
      <xdr:nvSpPr>
        <xdr:cNvPr id="177" name="フローチャート: 判断 176"/>
        <xdr:cNvSpPr/>
      </xdr:nvSpPr>
      <xdr:spPr>
        <a:xfrm>
          <a:off x="45847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118745</xdr:rowOff>
    </xdr:from>
    <xdr:to xmlns:xdr="http://schemas.openxmlformats.org/drawingml/2006/spreadsheetDrawing">
      <xdr:col>20</xdr:col>
      <xdr:colOff>38100</xdr:colOff>
      <xdr:row>61</xdr:row>
      <xdr:rowOff>48895</xdr:rowOff>
    </xdr:to>
    <xdr:sp macro="" textlink="">
      <xdr:nvSpPr>
        <xdr:cNvPr id="178" name="フローチャート: 判断 177"/>
        <xdr:cNvSpPr/>
      </xdr:nvSpPr>
      <xdr:spPr>
        <a:xfrm>
          <a:off x="3746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111125</xdr:rowOff>
    </xdr:from>
    <xdr:to xmlns:xdr="http://schemas.openxmlformats.org/drawingml/2006/spreadsheetDrawing">
      <xdr:col>15</xdr:col>
      <xdr:colOff>101600</xdr:colOff>
      <xdr:row>61</xdr:row>
      <xdr:rowOff>41275</xdr:rowOff>
    </xdr:to>
    <xdr:sp macro="" textlink="">
      <xdr:nvSpPr>
        <xdr:cNvPr id="179" name="フローチャート: 判断 178"/>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97790</xdr:rowOff>
    </xdr:from>
    <xdr:to xmlns:xdr="http://schemas.openxmlformats.org/drawingml/2006/spreadsheetDrawing">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73025</xdr:rowOff>
    </xdr:from>
    <xdr:to xmlns:xdr="http://schemas.openxmlformats.org/drawingml/2006/spreadsheetDrawing">
      <xdr:col>6</xdr:col>
      <xdr:colOff>38100</xdr:colOff>
      <xdr:row>61</xdr:row>
      <xdr:rowOff>3175</xdr:rowOff>
    </xdr:to>
    <xdr:sp macro="" textlink="">
      <xdr:nvSpPr>
        <xdr:cNvPr id="181" name="フローチャート: 判断 180"/>
        <xdr:cNvSpPr/>
      </xdr:nvSpPr>
      <xdr:spPr>
        <a:xfrm>
          <a:off x="1079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6350</xdr:rowOff>
    </xdr:from>
    <xdr:to xmlns:xdr="http://schemas.openxmlformats.org/drawingml/2006/spreadsheetDrawing">
      <xdr:col>24</xdr:col>
      <xdr:colOff>114300</xdr:colOff>
      <xdr:row>62</xdr:row>
      <xdr:rowOff>107950</xdr:rowOff>
    </xdr:to>
    <xdr:sp macro="" textlink="">
      <xdr:nvSpPr>
        <xdr:cNvPr id="187" name="楕円 186"/>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156210</xdr:rowOff>
    </xdr:from>
    <xdr:ext cx="405130" cy="258445"/>
    <xdr:sp macro="" textlink="">
      <xdr:nvSpPr>
        <xdr:cNvPr id="188" name="【橋りょう・トンネル】&#10;有形固定資産減価償却率該当値テキスト"/>
        <xdr:cNvSpPr txBox="1"/>
      </xdr:nvSpPr>
      <xdr:spPr>
        <a:xfrm>
          <a:off x="4673600" y="10614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158115</xdr:rowOff>
    </xdr:from>
    <xdr:to xmlns:xdr="http://schemas.openxmlformats.org/drawingml/2006/spreadsheetDrawing">
      <xdr:col>20</xdr:col>
      <xdr:colOff>38100</xdr:colOff>
      <xdr:row>62</xdr:row>
      <xdr:rowOff>88265</xdr:rowOff>
    </xdr:to>
    <xdr:sp macro="" textlink="">
      <xdr:nvSpPr>
        <xdr:cNvPr id="189" name="楕円 188"/>
        <xdr:cNvSpPr/>
      </xdr:nvSpPr>
      <xdr:spPr>
        <a:xfrm>
          <a:off x="374650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37465</xdr:rowOff>
    </xdr:from>
    <xdr:to xmlns:xdr="http://schemas.openxmlformats.org/drawingml/2006/spreadsheetDrawing">
      <xdr:col>24</xdr:col>
      <xdr:colOff>63500</xdr:colOff>
      <xdr:row>62</xdr:row>
      <xdr:rowOff>57150</xdr:rowOff>
    </xdr:to>
    <xdr:cxnSp macro="">
      <xdr:nvCxnSpPr>
        <xdr:cNvPr id="190" name="直線コネクタ 189"/>
        <xdr:cNvCxnSpPr/>
      </xdr:nvCxnSpPr>
      <xdr:spPr>
        <a:xfrm>
          <a:off x="3797300" y="106673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138430</xdr:rowOff>
    </xdr:from>
    <xdr:to xmlns:xdr="http://schemas.openxmlformats.org/drawingml/2006/spreadsheetDrawing">
      <xdr:col>15</xdr:col>
      <xdr:colOff>101600</xdr:colOff>
      <xdr:row>62</xdr:row>
      <xdr:rowOff>68580</xdr:rowOff>
    </xdr:to>
    <xdr:sp macro="" textlink="">
      <xdr:nvSpPr>
        <xdr:cNvPr id="191" name="楕円 190"/>
        <xdr:cNvSpPr/>
      </xdr:nvSpPr>
      <xdr:spPr>
        <a:xfrm>
          <a:off x="2857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17780</xdr:rowOff>
    </xdr:from>
    <xdr:to xmlns:xdr="http://schemas.openxmlformats.org/drawingml/2006/spreadsheetDrawing">
      <xdr:col>19</xdr:col>
      <xdr:colOff>177800</xdr:colOff>
      <xdr:row>62</xdr:row>
      <xdr:rowOff>37465</xdr:rowOff>
    </xdr:to>
    <xdr:cxnSp macro="">
      <xdr:nvCxnSpPr>
        <xdr:cNvPr id="192" name="直線コネクタ 191"/>
        <xdr:cNvCxnSpPr/>
      </xdr:nvCxnSpPr>
      <xdr:spPr>
        <a:xfrm>
          <a:off x="2908300" y="106476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117475</xdr:rowOff>
    </xdr:from>
    <xdr:to xmlns:xdr="http://schemas.openxmlformats.org/drawingml/2006/spreadsheetDrawing">
      <xdr:col>10</xdr:col>
      <xdr:colOff>165100</xdr:colOff>
      <xdr:row>62</xdr:row>
      <xdr:rowOff>47625</xdr:rowOff>
    </xdr:to>
    <xdr:sp macro="" textlink="">
      <xdr:nvSpPr>
        <xdr:cNvPr id="193" name="楕円 192"/>
        <xdr:cNvSpPr/>
      </xdr:nvSpPr>
      <xdr:spPr>
        <a:xfrm>
          <a:off x="19685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168275</xdr:rowOff>
    </xdr:from>
    <xdr:to xmlns:xdr="http://schemas.openxmlformats.org/drawingml/2006/spreadsheetDrawing">
      <xdr:col>15</xdr:col>
      <xdr:colOff>50800</xdr:colOff>
      <xdr:row>62</xdr:row>
      <xdr:rowOff>17780</xdr:rowOff>
    </xdr:to>
    <xdr:cxnSp macro="">
      <xdr:nvCxnSpPr>
        <xdr:cNvPr id="194" name="直線コネクタ 193"/>
        <xdr:cNvCxnSpPr/>
      </xdr:nvCxnSpPr>
      <xdr:spPr>
        <a:xfrm>
          <a:off x="2019300" y="106267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99695</xdr:rowOff>
    </xdr:from>
    <xdr:to xmlns:xdr="http://schemas.openxmlformats.org/drawingml/2006/spreadsheetDrawing">
      <xdr:col>6</xdr:col>
      <xdr:colOff>38100</xdr:colOff>
      <xdr:row>62</xdr:row>
      <xdr:rowOff>29845</xdr:rowOff>
    </xdr:to>
    <xdr:sp macro="" textlink="">
      <xdr:nvSpPr>
        <xdr:cNvPr id="195" name="楕円 194"/>
        <xdr:cNvSpPr/>
      </xdr:nvSpPr>
      <xdr:spPr>
        <a:xfrm>
          <a:off x="1079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150495</xdr:rowOff>
    </xdr:from>
    <xdr:to xmlns:xdr="http://schemas.openxmlformats.org/drawingml/2006/spreadsheetDrawing">
      <xdr:col>10</xdr:col>
      <xdr:colOff>114300</xdr:colOff>
      <xdr:row>61</xdr:row>
      <xdr:rowOff>168275</xdr:rowOff>
    </xdr:to>
    <xdr:cxnSp macro="">
      <xdr:nvCxnSpPr>
        <xdr:cNvPr id="196" name="直線コネクタ 195"/>
        <xdr:cNvCxnSpPr/>
      </xdr:nvCxnSpPr>
      <xdr:spPr>
        <a:xfrm>
          <a:off x="1130300" y="106089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65405</xdr:rowOff>
    </xdr:from>
    <xdr:ext cx="405130" cy="258445"/>
    <xdr:sp macro="" textlink="">
      <xdr:nvSpPr>
        <xdr:cNvPr id="197" name="n_1aveValue【橋りょう・トンネル】&#10;有形固定資産減価償却率"/>
        <xdr:cNvSpPr txBox="1"/>
      </xdr:nvSpPr>
      <xdr:spPr>
        <a:xfrm>
          <a:off x="3582035" y="10180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57785</xdr:rowOff>
    </xdr:from>
    <xdr:ext cx="404495" cy="259080"/>
    <xdr:sp macro="" textlink="">
      <xdr:nvSpPr>
        <xdr:cNvPr id="198" name="n_2aveValue【橋りょう・トンネル】&#10;有形固定資産減価償却率"/>
        <xdr:cNvSpPr txBox="1"/>
      </xdr:nvSpPr>
      <xdr:spPr>
        <a:xfrm>
          <a:off x="2705735" y="10173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44450</xdr:rowOff>
    </xdr:from>
    <xdr:ext cx="404495" cy="259080"/>
    <xdr:sp macro="" textlink="">
      <xdr:nvSpPr>
        <xdr:cNvPr id="199" name="n_3aveValue【橋りょう・トンネル】&#10;有形固定資産減価償却率"/>
        <xdr:cNvSpPr txBox="1"/>
      </xdr:nvSpPr>
      <xdr:spPr>
        <a:xfrm>
          <a:off x="1816735" y="10160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19685</xdr:rowOff>
    </xdr:from>
    <xdr:ext cx="404495" cy="258445"/>
    <xdr:sp macro="" textlink="">
      <xdr:nvSpPr>
        <xdr:cNvPr id="200" name="n_4aveValue【橋りょう・トンネル】&#10;有形固定資産減価償却率"/>
        <xdr:cNvSpPr txBox="1"/>
      </xdr:nvSpPr>
      <xdr:spPr>
        <a:xfrm>
          <a:off x="927735" y="10135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79375</xdr:rowOff>
    </xdr:from>
    <xdr:ext cx="405130" cy="258445"/>
    <xdr:sp macro="" textlink="">
      <xdr:nvSpPr>
        <xdr:cNvPr id="201" name="n_1mainValue【橋りょう・トンネル】&#10;有形固定資産減価償却率"/>
        <xdr:cNvSpPr txBox="1"/>
      </xdr:nvSpPr>
      <xdr:spPr>
        <a:xfrm>
          <a:off x="3582035" y="10709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59690</xdr:rowOff>
    </xdr:from>
    <xdr:ext cx="404495" cy="259080"/>
    <xdr:sp macro="" textlink="">
      <xdr:nvSpPr>
        <xdr:cNvPr id="202" name="n_2mainValue【橋りょう・トンネル】&#10;有形固定資産減価償却率"/>
        <xdr:cNvSpPr txBox="1"/>
      </xdr:nvSpPr>
      <xdr:spPr>
        <a:xfrm>
          <a:off x="2705735" y="10689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38735</xdr:rowOff>
    </xdr:from>
    <xdr:ext cx="404495" cy="259080"/>
    <xdr:sp macro="" textlink="">
      <xdr:nvSpPr>
        <xdr:cNvPr id="203" name="n_3mainValue【橋りょう・トンネル】&#10;有形固定資産減価償却率"/>
        <xdr:cNvSpPr txBox="1"/>
      </xdr:nvSpPr>
      <xdr:spPr>
        <a:xfrm>
          <a:off x="1816735" y="10668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20955</xdr:rowOff>
    </xdr:from>
    <xdr:ext cx="404495" cy="258445"/>
    <xdr:sp macro="" textlink="">
      <xdr:nvSpPr>
        <xdr:cNvPr id="204" name="n_4mainValue【橋りょう・トンネル】&#10;有形固定資産減価償却率"/>
        <xdr:cNvSpPr txBox="1"/>
      </xdr:nvSpPr>
      <xdr:spPr>
        <a:xfrm>
          <a:off x="927735" y="10650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6" name="テキスト ボックス 215"/>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995" cy="259080"/>
    <xdr:sp macro="" textlink="">
      <xdr:nvSpPr>
        <xdr:cNvPr id="218" name="テキスト ボックス 217"/>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8445"/>
    <xdr:sp macro="" textlink="">
      <xdr:nvSpPr>
        <xdr:cNvPr id="220" name="テキスト ボックス 219"/>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9080"/>
    <xdr:sp macro="" textlink="">
      <xdr:nvSpPr>
        <xdr:cNvPr id="222" name="テキスト ボックス 221"/>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224" name="テキスト ボックス 223"/>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6" name="テキスト ボックス 225"/>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160020</xdr:rowOff>
    </xdr:from>
    <xdr:to xmlns:xdr="http://schemas.openxmlformats.org/drawingml/2006/spreadsheetDrawing">
      <xdr:col>54</xdr:col>
      <xdr:colOff>189865</xdr:colOff>
      <xdr:row>64</xdr:row>
      <xdr:rowOff>67945</xdr:rowOff>
    </xdr:to>
    <xdr:cxnSp macro="">
      <xdr:nvCxnSpPr>
        <xdr:cNvPr id="228" name="直線コネクタ 227"/>
        <xdr:cNvCxnSpPr/>
      </xdr:nvCxnSpPr>
      <xdr:spPr>
        <a:xfrm flipV="1">
          <a:off x="10476865" y="976122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106680</xdr:rowOff>
    </xdr:from>
    <xdr:ext cx="690245" cy="259080"/>
    <xdr:sp macro="" textlink="">
      <xdr:nvSpPr>
        <xdr:cNvPr id="231" name="【橋りょう・トンネル】&#10;一人当たり有形固定資産（償却資産）額最大値テキスト"/>
        <xdr:cNvSpPr txBox="1"/>
      </xdr:nvSpPr>
      <xdr:spPr>
        <a:xfrm>
          <a:off x="10515600" y="95364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160020</xdr:rowOff>
    </xdr:from>
    <xdr:to xmlns:xdr="http://schemas.openxmlformats.org/drawingml/2006/spreadsheetDrawing">
      <xdr:col>55</xdr:col>
      <xdr:colOff>88900</xdr:colOff>
      <xdr:row>56</xdr:row>
      <xdr:rowOff>160020</xdr:rowOff>
    </xdr:to>
    <xdr:cxnSp macro="">
      <xdr:nvCxnSpPr>
        <xdr:cNvPr id="232" name="直線コネクタ 231"/>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57150</xdr:rowOff>
    </xdr:from>
    <xdr:ext cx="598805" cy="259080"/>
    <xdr:sp macro="" textlink="">
      <xdr:nvSpPr>
        <xdr:cNvPr id="233" name="【橋りょう・トンネル】&#10;一人当たり有形固定資産（償却資産）額平均値テキスト"/>
        <xdr:cNvSpPr txBox="1"/>
      </xdr:nvSpPr>
      <xdr:spPr>
        <a:xfrm>
          <a:off x="10515600" y="10687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78740</xdr:rowOff>
    </xdr:from>
    <xdr:to xmlns:xdr="http://schemas.openxmlformats.org/drawingml/2006/spreadsheetDrawing">
      <xdr:col>55</xdr:col>
      <xdr:colOff>50800</xdr:colOff>
      <xdr:row>63</xdr:row>
      <xdr:rowOff>8890</xdr:rowOff>
    </xdr:to>
    <xdr:sp macro="" textlink="">
      <xdr:nvSpPr>
        <xdr:cNvPr id="234" name="フローチャート: 判断 233"/>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91440</xdr:rowOff>
    </xdr:from>
    <xdr:to xmlns:xdr="http://schemas.openxmlformats.org/drawingml/2006/spreadsheetDrawing">
      <xdr:col>50</xdr:col>
      <xdr:colOff>165100</xdr:colOff>
      <xdr:row>63</xdr:row>
      <xdr:rowOff>21590</xdr:rowOff>
    </xdr:to>
    <xdr:sp macro="" textlink="">
      <xdr:nvSpPr>
        <xdr:cNvPr id="235" name="フローチャート: 判断 234"/>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90805</xdr:rowOff>
    </xdr:from>
    <xdr:to xmlns:xdr="http://schemas.openxmlformats.org/drawingml/2006/spreadsheetDrawing">
      <xdr:col>46</xdr:col>
      <xdr:colOff>38100</xdr:colOff>
      <xdr:row>63</xdr:row>
      <xdr:rowOff>20955</xdr:rowOff>
    </xdr:to>
    <xdr:sp macro="" textlink="">
      <xdr:nvSpPr>
        <xdr:cNvPr id="236" name="フローチャート: 判断 235"/>
        <xdr:cNvSpPr/>
      </xdr:nvSpPr>
      <xdr:spPr>
        <a:xfrm>
          <a:off x="8699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93980</xdr:rowOff>
    </xdr:from>
    <xdr:to xmlns:xdr="http://schemas.openxmlformats.org/drawingml/2006/spreadsheetDrawing">
      <xdr:col>41</xdr:col>
      <xdr:colOff>101600</xdr:colOff>
      <xdr:row>63</xdr:row>
      <xdr:rowOff>24130</xdr:rowOff>
    </xdr:to>
    <xdr:sp macro="" textlink="">
      <xdr:nvSpPr>
        <xdr:cNvPr id="237" name="フローチャート: 判断 236"/>
        <xdr:cNvSpPr/>
      </xdr:nvSpPr>
      <xdr:spPr>
        <a:xfrm>
          <a:off x="7810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98425</xdr:rowOff>
    </xdr:from>
    <xdr:to xmlns:xdr="http://schemas.openxmlformats.org/drawingml/2006/spreadsheetDrawing">
      <xdr:col>36</xdr:col>
      <xdr:colOff>165100</xdr:colOff>
      <xdr:row>63</xdr:row>
      <xdr:rowOff>29210</xdr:rowOff>
    </xdr:to>
    <xdr:sp macro="" textlink="">
      <xdr:nvSpPr>
        <xdr:cNvPr id="238" name="フローチャート: 判断 237"/>
        <xdr:cNvSpPr/>
      </xdr:nvSpPr>
      <xdr:spPr>
        <a:xfrm>
          <a:off x="6921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9" name="テキスト ボックス 23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0" name="テキスト ボックス 23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1" name="テキスト ボックス 24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2" name="テキスト ボックス 24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3" name="テキスト ボックス 24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161925</xdr:rowOff>
    </xdr:from>
    <xdr:to xmlns:xdr="http://schemas.openxmlformats.org/drawingml/2006/spreadsheetDrawing">
      <xdr:col>55</xdr:col>
      <xdr:colOff>50800</xdr:colOff>
      <xdr:row>59</xdr:row>
      <xdr:rowOff>92075</xdr:rowOff>
    </xdr:to>
    <xdr:sp macro="" textlink="">
      <xdr:nvSpPr>
        <xdr:cNvPr id="244" name="楕円 243"/>
        <xdr:cNvSpPr/>
      </xdr:nvSpPr>
      <xdr:spPr>
        <a:xfrm>
          <a:off x="104267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13335</xdr:rowOff>
    </xdr:from>
    <xdr:ext cx="690245" cy="259080"/>
    <xdr:sp macro="" textlink="">
      <xdr:nvSpPr>
        <xdr:cNvPr id="245" name="【橋りょう・トンネル】&#10;一人当たり有形固定資産（償却資産）額該当値テキスト"/>
        <xdr:cNvSpPr txBox="1"/>
      </xdr:nvSpPr>
      <xdr:spPr>
        <a:xfrm>
          <a:off x="10515600" y="99574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1,170,756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6985</xdr:rowOff>
    </xdr:from>
    <xdr:to xmlns:xdr="http://schemas.openxmlformats.org/drawingml/2006/spreadsheetDrawing">
      <xdr:col>50</xdr:col>
      <xdr:colOff>165100</xdr:colOff>
      <xdr:row>59</xdr:row>
      <xdr:rowOff>109220</xdr:rowOff>
    </xdr:to>
    <xdr:sp macro="" textlink="">
      <xdr:nvSpPr>
        <xdr:cNvPr id="246" name="楕円 245"/>
        <xdr:cNvSpPr/>
      </xdr:nvSpPr>
      <xdr:spPr>
        <a:xfrm>
          <a:off x="9588500" y="10122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41275</xdr:rowOff>
    </xdr:from>
    <xdr:to xmlns:xdr="http://schemas.openxmlformats.org/drawingml/2006/spreadsheetDrawing">
      <xdr:col>55</xdr:col>
      <xdr:colOff>0</xdr:colOff>
      <xdr:row>59</xdr:row>
      <xdr:rowOff>57785</xdr:rowOff>
    </xdr:to>
    <xdr:cxnSp macro="">
      <xdr:nvCxnSpPr>
        <xdr:cNvPr id="247" name="直線コネクタ 246"/>
        <xdr:cNvCxnSpPr/>
      </xdr:nvCxnSpPr>
      <xdr:spPr>
        <a:xfrm flipV="1">
          <a:off x="9639300" y="1015682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18415</xdr:rowOff>
    </xdr:from>
    <xdr:to xmlns:xdr="http://schemas.openxmlformats.org/drawingml/2006/spreadsheetDrawing">
      <xdr:col>46</xdr:col>
      <xdr:colOff>38100</xdr:colOff>
      <xdr:row>59</xdr:row>
      <xdr:rowOff>120650</xdr:rowOff>
    </xdr:to>
    <xdr:sp macro="" textlink="">
      <xdr:nvSpPr>
        <xdr:cNvPr id="248" name="楕円 247"/>
        <xdr:cNvSpPr/>
      </xdr:nvSpPr>
      <xdr:spPr>
        <a:xfrm>
          <a:off x="86995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57785</xdr:rowOff>
    </xdr:from>
    <xdr:to xmlns:xdr="http://schemas.openxmlformats.org/drawingml/2006/spreadsheetDrawing">
      <xdr:col>50</xdr:col>
      <xdr:colOff>114300</xdr:colOff>
      <xdr:row>59</xdr:row>
      <xdr:rowOff>69215</xdr:rowOff>
    </xdr:to>
    <xdr:cxnSp macro="">
      <xdr:nvCxnSpPr>
        <xdr:cNvPr id="249" name="直線コネクタ 248"/>
        <xdr:cNvCxnSpPr/>
      </xdr:nvCxnSpPr>
      <xdr:spPr>
        <a:xfrm flipV="1">
          <a:off x="8750300" y="101733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31750</xdr:rowOff>
    </xdr:from>
    <xdr:to xmlns:xdr="http://schemas.openxmlformats.org/drawingml/2006/spreadsheetDrawing">
      <xdr:col>41</xdr:col>
      <xdr:colOff>101600</xdr:colOff>
      <xdr:row>59</xdr:row>
      <xdr:rowOff>133350</xdr:rowOff>
    </xdr:to>
    <xdr:sp macro="" textlink="">
      <xdr:nvSpPr>
        <xdr:cNvPr id="250" name="楕円 249"/>
        <xdr:cNvSpPr/>
      </xdr:nvSpPr>
      <xdr:spPr>
        <a:xfrm>
          <a:off x="7810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69215</xdr:rowOff>
    </xdr:from>
    <xdr:to xmlns:xdr="http://schemas.openxmlformats.org/drawingml/2006/spreadsheetDrawing">
      <xdr:col>45</xdr:col>
      <xdr:colOff>177800</xdr:colOff>
      <xdr:row>59</xdr:row>
      <xdr:rowOff>82550</xdr:rowOff>
    </xdr:to>
    <xdr:cxnSp macro="">
      <xdr:nvCxnSpPr>
        <xdr:cNvPr id="251" name="直線コネクタ 250"/>
        <xdr:cNvCxnSpPr/>
      </xdr:nvCxnSpPr>
      <xdr:spPr>
        <a:xfrm flipV="1">
          <a:off x="7861300" y="101847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47625</xdr:rowOff>
    </xdr:from>
    <xdr:to xmlns:xdr="http://schemas.openxmlformats.org/drawingml/2006/spreadsheetDrawing">
      <xdr:col>36</xdr:col>
      <xdr:colOff>165100</xdr:colOff>
      <xdr:row>59</xdr:row>
      <xdr:rowOff>149225</xdr:rowOff>
    </xdr:to>
    <xdr:sp macro="" textlink="">
      <xdr:nvSpPr>
        <xdr:cNvPr id="252" name="楕円 251"/>
        <xdr:cNvSpPr/>
      </xdr:nvSpPr>
      <xdr:spPr>
        <a:xfrm>
          <a:off x="6921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82550</xdr:rowOff>
    </xdr:from>
    <xdr:to xmlns:xdr="http://schemas.openxmlformats.org/drawingml/2006/spreadsheetDrawing">
      <xdr:col>41</xdr:col>
      <xdr:colOff>50800</xdr:colOff>
      <xdr:row>59</xdr:row>
      <xdr:rowOff>98425</xdr:rowOff>
    </xdr:to>
    <xdr:cxnSp macro="">
      <xdr:nvCxnSpPr>
        <xdr:cNvPr id="253" name="直線コネクタ 252"/>
        <xdr:cNvCxnSpPr/>
      </xdr:nvCxnSpPr>
      <xdr:spPr>
        <a:xfrm flipV="1">
          <a:off x="6972300" y="101981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12700</xdr:rowOff>
    </xdr:from>
    <xdr:ext cx="598170" cy="259080"/>
    <xdr:sp macro="" textlink="">
      <xdr:nvSpPr>
        <xdr:cNvPr id="254" name="n_1aveValue【橋りょう・トンネル】&#10;一人当たり有形固定資産（償却資産）額"/>
        <xdr:cNvSpPr txBox="1"/>
      </xdr:nvSpPr>
      <xdr:spPr>
        <a:xfrm>
          <a:off x="9326880" y="10814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12065</xdr:rowOff>
    </xdr:from>
    <xdr:ext cx="598170" cy="259080"/>
    <xdr:sp macro="" textlink="">
      <xdr:nvSpPr>
        <xdr:cNvPr id="255" name="n_2aveValue【橋りょう・トンネル】&#10;一人当たり有形固定資産（償却資産）額"/>
        <xdr:cNvSpPr txBox="1"/>
      </xdr:nvSpPr>
      <xdr:spPr>
        <a:xfrm>
          <a:off x="8450580" y="10813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15240</xdr:rowOff>
    </xdr:from>
    <xdr:ext cx="598170" cy="259080"/>
    <xdr:sp macro="" textlink="">
      <xdr:nvSpPr>
        <xdr:cNvPr id="256" name="n_3aveValue【橋りょう・トンネル】&#10;一人当たり有形固定資産（償却資産）額"/>
        <xdr:cNvSpPr txBox="1"/>
      </xdr:nvSpPr>
      <xdr:spPr>
        <a:xfrm>
          <a:off x="7561580" y="10816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19685</xdr:rowOff>
    </xdr:from>
    <xdr:ext cx="598170" cy="258445"/>
    <xdr:sp macro="" textlink="">
      <xdr:nvSpPr>
        <xdr:cNvPr id="257" name="n_4aveValue【橋りょう・トンネル】&#10;一人当たり有形固定資産（償却資産）額"/>
        <xdr:cNvSpPr txBox="1"/>
      </xdr:nvSpPr>
      <xdr:spPr>
        <a:xfrm>
          <a:off x="6672580" y="10821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57</xdr:row>
      <xdr:rowOff>125095</xdr:rowOff>
    </xdr:from>
    <xdr:ext cx="690245" cy="258445"/>
    <xdr:sp macro="" textlink="">
      <xdr:nvSpPr>
        <xdr:cNvPr id="258" name="n_1mainValue【橋りょう・トンネル】&#10;一人当たり有形固定資産（償却資産）額"/>
        <xdr:cNvSpPr txBox="1"/>
      </xdr:nvSpPr>
      <xdr:spPr>
        <a:xfrm>
          <a:off x="9281795" y="98977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57</xdr:row>
      <xdr:rowOff>136525</xdr:rowOff>
    </xdr:from>
    <xdr:ext cx="689610" cy="258445"/>
    <xdr:sp macro="" textlink="">
      <xdr:nvSpPr>
        <xdr:cNvPr id="259" name="n_2mainValue【橋りょう・トンネル】&#10;一人当たり有形固定資産（償却資産）額"/>
        <xdr:cNvSpPr txBox="1"/>
      </xdr:nvSpPr>
      <xdr:spPr>
        <a:xfrm>
          <a:off x="8405495" y="990917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57</xdr:row>
      <xdr:rowOff>149860</xdr:rowOff>
    </xdr:from>
    <xdr:ext cx="689610" cy="259080"/>
    <xdr:sp macro="" textlink="">
      <xdr:nvSpPr>
        <xdr:cNvPr id="260" name="n_3mainValue【橋りょう・トンネル】&#10;一人当たり有形固定資産（償却資産）額"/>
        <xdr:cNvSpPr txBox="1"/>
      </xdr:nvSpPr>
      <xdr:spPr>
        <a:xfrm>
          <a:off x="7516495" y="992251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57</xdr:row>
      <xdr:rowOff>166370</xdr:rowOff>
    </xdr:from>
    <xdr:ext cx="689610" cy="258445"/>
    <xdr:sp macro="" textlink="">
      <xdr:nvSpPr>
        <xdr:cNvPr id="261" name="n_4mainValue【橋りょう・トンネル】&#10;一人当たり有形固定資産（償却資産）額"/>
        <xdr:cNvSpPr txBox="1"/>
      </xdr:nvSpPr>
      <xdr:spPr>
        <a:xfrm>
          <a:off x="6627495" y="993902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0" name="テキスト ボックス 26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2" name="テキスト ボックス 271"/>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4" name="テキスト ボックス 273"/>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0" name="テキスト ボックス 279"/>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4" name="テキスト ボックス 283"/>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53340</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4264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5130" cy="259080"/>
    <xdr:sp macro="" textlink="">
      <xdr:nvSpPr>
        <xdr:cNvPr id="289"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53340</xdr:rowOff>
    </xdr:from>
    <xdr:to xmlns:xdr="http://schemas.openxmlformats.org/drawingml/2006/spreadsheetDrawing">
      <xdr:col>24</xdr:col>
      <xdr:colOff>152400</xdr:colOff>
      <xdr:row>78</xdr:row>
      <xdr:rowOff>53340</xdr:rowOff>
    </xdr:to>
    <xdr:cxnSp macro="">
      <xdr:nvCxnSpPr>
        <xdr:cNvPr id="290" name="直線コネクタ 289"/>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2540</xdr:rowOff>
    </xdr:from>
    <xdr:ext cx="405130" cy="259080"/>
    <xdr:sp macro="" textlink="">
      <xdr:nvSpPr>
        <xdr:cNvPr id="291" name="【公営住宅】&#10;有形固定資産減価償却率平均値テキスト"/>
        <xdr:cNvSpPr txBox="1"/>
      </xdr:nvSpPr>
      <xdr:spPr>
        <a:xfrm>
          <a:off x="4673600" y="14061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151130</xdr:rowOff>
    </xdr:from>
    <xdr:to xmlns:xdr="http://schemas.openxmlformats.org/drawingml/2006/spreadsheetDrawing">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141605</xdr:rowOff>
    </xdr:from>
    <xdr:to xmlns:xdr="http://schemas.openxmlformats.org/drawingml/2006/spreadsheetDrawing">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128270</xdr:rowOff>
    </xdr:from>
    <xdr:to xmlns:xdr="http://schemas.openxmlformats.org/drawingml/2006/spreadsheetDrawing">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105410</xdr:rowOff>
    </xdr:from>
    <xdr:to xmlns:xdr="http://schemas.openxmlformats.org/drawingml/2006/spreadsheetDrawing">
      <xdr:col>10</xdr:col>
      <xdr:colOff>165100</xdr:colOff>
      <xdr:row>83</xdr:row>
      <xdr:rowOff>35560</xdr:rowOff>
    </xdr:to>
    <xdr:sp macro="" textlink="">
      <xdr:nvSpPr>
        <xdr:cNvPr id="295" name="フローチャート: 判断 294"/>
        <xdr:cNvSpPr/>
      </xdr:nvSpPr>
      <xdr:spPr>
        <a:xfrm>
          <a:off x="1968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82550</xdr:rowOff>
    </xdr:from>
    <xdr:to xmlns:xdr="http://schemas.openxmlformats.org/drawingml/2006/spreadsheetDrawing">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50165</xdr:rowOff>
    </xdr:from>
    <xdr:to xmlns:xdr="http://schemas.openxmlformats.org/drawingml/2006/spreadsheetDrawing">
      <xdr:col>24</xdr:col>
      <xdr:colOff>114300</xdr:colOff>
      <xdr:row>83</xdr:row>
      <xdr:rowOff>151765</xdr:rowOff>
    </xdr:to>
    <xdr:sp macro="" textlink="">
      <xdr:nvSpPr>
        <xdr:cNvPr id="302" name="楕円 301"/>
        <xdr:cNvSpPr/>
      </xdr:nvSpPr>
      <xdr:spPr>
        <a:xfrm>
          <a:off x="4584700" y="14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29210</xdr:rowOff>
    </xdr:from>
    <xdr:ext cx="405130" cy="258445"/>
    <xdr:sp macro="" textlink="">
      <xdr:nvSpPr>
        <xdr:cNvPr id="303" name="【公営住宅】&#10;有形固定資産減価償却率該当値テキスト"/>
        <xdr:cNvSpPr txBox="1"/>
      </xdr:nvSpPr>
      <xdr:spPr>
        <a:xfrm>
          <a:off x="4673600" y="14259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19685</xdr:rowOff>
    </xdr:from>
    <xdr:to xmlns:xdr="http://schemas.openxmlformats.org/drawingml/2006/spreadsheetDrawing">
      <xdr:col>20</xdr:col>
      <xdr:colOff>38100</xdr:colOff>
      <xdr:row>83</xdr:row>
      <xdr:rowOff>121285</xdr:rowOff>
    </xdr:to>
    <xdr:sp macro="" textlink="">
      <xdr:nvSpPr>
        <xdr:cNvPr id="304" name="楕円 303"/>
        <xdr:cNvSpPr/>
      </xdr:nvSpPr>
      <xdr:spPr>
        <a:xfrm>
          <a:off x="37465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70485</xdr:rowOff>
    </xdr:from>
    <xdr:to xmlns:xdr="http://schemas.openxmlformats.org/drawingml/2006/spreadsheetDrawing">
      <xdr:col>24</xdr:col>
      <xdr:colOff>63500</xdr:colOff>
      <xdr:row>83</xdr:row>
      <xdr:rowOff>100965</xdr:rowOff>
    </xdr:to>
    <xdr:cxnSp macro="">
      <xdr:nvCxnSpPr>
        <xdr:cNvPr id="305" name="直線コネクタ 304"/>
        <xdr:cNvCxnSpPr/>
      </xdr:nvCxnSpPr>
      <xdr:spPr>
        <a:xfrm>
          <a:off x="3797300" y="1430083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162560</xdr:rowOff>
    </xdr:from>
    <xdr:to xmlns:xdr="http://schemas.openxmlformats.org/drawingml/2006/spreadsheetDrawing">
      <xdr:col>15</xdr:col>
      <xdr:colOff>101600</xdr:colOff>
      <xdr:row>83</xdr:row>
      <xdr:rowOff>92710</xdr:rowOff>
    </xdr:to>
    <xdr:sp macro="" textlink="">
      <xdr:nvSpPr>
        <xdr:cNvPr id="306" name="楕円 305"/>
        <xdr:cNvSpPr/>
      </xdr:nvSpPr>
      <xdr:spPr>
        <a:xfrm>
          <a:off x="2857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41910</xdr:rowOff>
    </xdr:from>
    <xdr:to xmlns:xdr="http://schemas.openxmlformats.org/drawingml/2006/spreadsheetDrawing">
      <xdr:col>19</xdr:col>
      <xdr:colOff>177800</xdr:colOff>
      <xdr:row>83</xdr:row>
      <xdr:rowOff>70485</xdr:rowOff>
    </xdr:to>
    <xdr:cxnSp macro="">
      <xdr:nvCxnSpPr>
        <xdr:cNvPr id="307" name="直線コネクタ 306"/>
        <xdr:cNvCxnSpPr/>
      </xdr:nvCxnSpPr>
      <xdr:spPr>
        <a:xfrm>
          <a:off x="2908300" y="142722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128270</xdr:rowOff>
    </xdr:from>
    <xdr:to xmlns:xdr="http://schemas.openxmlformats.org/drawingml/2006/spreadsheetDrawing">
      <xdr:col>10</xdr:col>
      <xdr:colOff>165100</xdr:colOff>
      <xdr:row>83</xdr:row>
      <xdr:rowOff>58420</xdr:rowOff>
    </xdr:to>
    <xdr:sp macro="" textlink="">
      <xdr:nvSpPr>
        <xdr:cNvPr id="308" name="楕円 307"/>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7620</xdr:rowOff>
    </xdr:from>
    <xdr:to xmlns:xdr="http://schemas.openxmlformats.org/drawingml/2006/spreadsheetDrawing">
      <xdr:col>15</xdr:col>
      <xdr:colOff>50800</xdr:colOff>
      <xdr:row>83</xdr:row>
      <xdr:rowOff>41910</xdr:rowOff>
    </xdr:to>
    <xdr:cxnSp macro="">
      <xdr:nvCxnSpPr>
        <xdr:cNvPr id="309" name="直線コネクタ 308"/>
        <xdr:cNvCxnSpPr/>
      </xdr:nvCxnSpPr>
      <xdr:spPr>
        <a:xfrm>
          <a:off x="2019300" y="142379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88265</xdr:rowOff>
    </xdr:from>
    <xdr:to xmlns:xdr="http://schemas.openxmlformats.org/drawingml/2006/spreadsheetDrawing">
      <xdr:col>6</xdr:col>
      <xdr:colOff>38100</xdr:colOff>
      <xdr:row>83</xdr:row>
      <xdr:rowOff>18415</xdr:rowOff>
    </xdr:to>
    <xdr:sp macro="" textlink="">
      <xdr:nvSpPr>
        <xdr:cNvPr id="310" name="楕円 309"/>
        <xdr:cNvSpPr/>
      </xdr:nvSpPr>
      <xdr:spPr>
        <a:xfrm>
          <a:off x="10795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139065</xdr:rowOff>
    </xdr:from>
    <xdr:to xmlns:xdr="http://schemas.openxmlformats.org/drawingml/2006/spreadsheetDrawing">
      <xdr:col>10</xdr:col>
      <xdr:colOff>114300</xdr:colOff>
      <xdr:row>83</xdr:row>
      <xdr:rowOff>7620</xdr:rowOff>
    </xdr:to>
    <xdr:cxnSp macro="">
      <xdr:nvCxnSpPr>
        <xdr:cNvPr id="311" name="直線コネクタ 310"/>
        <xdr:cNvCxnSpPr/>
      </xdr:nvCxnSpPr>
      <xdr:spPr>
        <a:xfrm>
          <a:off x="1130300" y="141979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88265</xdr:rowOff>
    </xdr:from>
    <xdr:ext cx="405130" cy="258445"/>
    <xdr:sp macro="" textlink="">
      <xdr:nvSpPr>
        <xdr:cNvPr id="312" name="n_1aveValue【公営住宅】&#10;有形固定資産減価償却率"/>
        <xdr:cNvSpPr txBox="1"/>
      </xdr:nvSpPr>
      <xdr:spPr>
        <a:xfrm>
          <a:off x="3582035" y="13975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74930</xdr:rowOff>
    </xdr:from>
    <xdr:ext cx="404495" cy="258445"/>
    <xdr:sp macro="" textlink="">
      <xdr:nvSpPr>
        <xdr:cNvPr id="313" name="n_2aveValue【公営住宅】&#10;有形固定資産減価償却率"/>
        <xdr:cNvSpPr txBox="1"/>
      </xdr:nvSpPr>
      <xdr:spPr>
        <a:xfrm>
          <a:off x="2705735" y="13962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52070</xdr:rowOff>
    </xdr:from>
    <xdr:ext cx="404495" cy="258445"/>
    <xdr:sp macro="" textlink="">
      <xdr:nvSpPr>
        <xdr:cNvPr id="314" name="n_3aveValue【公営住宅】&#10;有形固定資産減価償却率"/>
        <xdr:cNvSpPr txBox="1"/>
      </xdr:nvSpPr>
      <xdr:spPr>
        <a:xfrm>
          <a:off x="1816735" y="13939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29210</xdr:rowOff>
    </xdr:from>
    <xdr:ext cx="404495" cy="258445"/>
    <xdr:sp macro="" textlink="">
      <xdr:nvSpPr>
        <xdr:cNvPr id="315" name="n_4aveValue【公営住宅】&#10;有形固定資産減価償却率"/>
        <xdr:cNvSpPr txBox="1"/>
      </xdr:nvSpPr>
      <xdr:spPr>
        <a:xfrm>
          <a:off x="927735" y="13916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112395</xdr:rowOff>
    </xdr:from>
    <xdr:ext cx="405130" cy="258445"/>
    <xdr:sp macro="" textlink="">
      <xdr:nvSpPr>
        <xdr:cNvPr id="316" name="n_1mainValue【公営住宅】&#10;有形固定資産減価償却率"/>
        <xdr:cNvSpPr txBox="1"/>
      </xdr:nvSpPr>
      <xdr:spPr>
        <a:xfrm>
          <a:off x="3582035" y="14342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83820</xdr:rowOff>
    </xdr:from>
    <xdr:ext cx="404495" cy="259080"/>
    <xdr:sp macro="" textlink="">
      <xdr:nvSpPr>
        <xdr:cNvPr id="317" name="n_2mainValue【公営住宅】&#10;有形固定資産減価償却率"/>
        <xdr:cNvSpPr txBox="1"/>
      </xdr:nvSpPr>
      <xdr:spPr>
        <a:xfrm>
          <a:off x="2705735" y="14314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49530</xdr:rowOff>
    </xdr:from>
    <xdr:ext cx="404495" cy="259080"/>
    <xdr:sp macro="" textlink="">
      <xdr:nvSpPr>
        <xdr:cNvPr id="318" name="n_3mainValue【公営住宅】&#10;有形固定資産減価償却率"/>
        <xdr:cNvSpPr txBox="1"/>
      </xdr:nvSpPr>
      <xdr:spPr>
        <a:xfrm>
          <a:off x="1816735" y="14279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9525</xdr:rowOff>
    </xdr:from>
    <xdr:ext cx="404495" cy="258445"/>
    <xdr:sp macro="" textlink="">
      <xdr:nvSpPr>
        <xdr:cNvPr id="319" name="n_4mainValue【公営住宅】&#10;有形固定資産減価償却率"/>
        <xdr:cNvSpPr txBox="1"/>
      </xdr:nvSpPr>
      <xdr:spPr>
        <a:xfrm>
          <a:off x="927735" y="14239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8" name="テキスト ボックス 32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31" name="テキスト ボックス 330"/>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65405</xdr:rowOff>
    </xdr:from>
    <xdr:to xmlns:xdr="http://schemas.openxmlformats.org/drawingml/2006/spreadsheetDrawing">
      <xdr:col>54</xdr:col>
      <xdr:colOff>189865</xdr:colOff>
      <xdr:row>86</xdr:row>
      <xdr:rowOff>34290</xdr:rowOff>
    </xdr:to>
    <xdr:cxnSp macro="">
      <xdr:nvCxnSpPr>
        <xdr:cNvPr id="341" name="直線コネクタ 340"/>
        <xdr:cNvCxnSpPr/>
      </xdr:nvCxnSpPr>
      <xdr:spPr>
        <a:xfrm flipV="1">
          <a:off x="10476865" y="13609955"/>
          <a:ext cx="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12065</xdr:rowOff>
    </xdr:from>
    <xdr:ext cx="534670" cy="259080"/>
    <xdr:sp macro="" textlink="">
      <xdr:nvSpPr>
        <xdr:cNvPr id="344" name="【公営住宅】&#10;一人当たり面積最大値テキスト"/>
        <xdr:cNvSpPr txBox="1"/>
      </xdr:nvSpPr>
      <xdr:spPr>
        <a:xfrm>
          <a:off x="10515600" y="1338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65405</xdr:rowOff>
    </xdr:from>
    <xdr:to xmlns:xdr="http://schemas.openxmlformats.org/drawingml/2006/spreadsheetDrawing">
      <xdr:col>55</xdr:col>
      <xdr:colOff>88900</xdr:colOff>
      <xdr:row>79</xdr:row>
      <xdr:rowOff>65405</xdr:rowOff>
    </xdr:to>
    <xdr:cxnSp macro="">
      <xdr:nvCxnSpPr>
        <xdr:cNvPr id="345" name="直線コネクタ 344"/>
        <xdr:cNvCxnSpPr/>
      </xdr:nvCxnSpPr>
      <xdr:spPr>
        <a:xfrm>
          <a:off x="10388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123190</xdr:rowOff>
    </xdr:from>
    <xdr:ext cx="469900" cy="258445"/>
    <xdr:sp macro="" textlink="">
      <xdr:nvSpPr>
        <xdr:cNvPr id="346" name="【公営住宅】&#10;一人当たり面積平均値テキスト"/>
        <xdr:cNvSpPr txBox="1"/>
      </xdr:nvSpPr>
      <xdr:spPr>
        <a:xfrm>
          <a:off x="10515600" y="14524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102235</xdr:rowOff>
    </xdr:from>
    <xdr:to xmlns:xdr="http://schemas.openxmlformats.org/drawingml/2006/spreadsheetDrawing">
      <xdr:col>50</xdr:col>
      <xdr:colOff>165100</xdr:colOff>
      <xdr:row>86</xdr:row>
      <xdr:rowOff>32385</xdr:rowOff>
    </xdr:to>
    <xdr:sp macro="" textlink="">
      <xdr:nvSpPr>
        <xdr:cNvPr id="348" name="フローチャート: 判断 347"/>
        <xdr:cNvSpPr/>
      </xdr:nvSpPr>
      <xdr:spPr>
        <a:xfrm>
          <a:off x="9588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100330</xdr:rowOff>
    </xdr:from>
    <xdr:to xmlns:xdr="http://schemas.openxmlformats.org/drawingml/2006/spreadsheetDrawing">
      <xdr:col>46</xdr:col>
      <xdr:colOff>38100</xdr:colOff>
      <xdr:row>86</xdr:row>
      <xdr:rowOff>30480</xdr:rowOff>
    </xdr:to>
    <xdr:sp macro="" textlink="">
      <xdr:nvSpPr>
        <xdr:cNvPr id="349" name="フローチャート: 判断 348"/>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101600</xdr:rowOff>
    </xdr:from>
    <xdr:to xmlns:xdr="http://schemas.openxmlformats.org/drawingml/2006/spreadsheetDrawing">
      <xdr:col>41</xdr:col>
      <xdr:colOff>101600</xdr:colOff>
      <xdr:row>86</xdr:row>
      <xdr:rowOff>31750</xdr:rowOff>
    </xdr:to>
    <xdr:sp macro="" textlink="">
      <xdr:nvSpPr>
        <xdr:cNvPr id="350" name="フローチャート: 判断 349"/>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103505</xdr:rowOff>
    </xdr:from>
    <xdr:to xmlns:xdr="http://schemas.openxmlformats.org/drawingml/2006/spreadsheetDrawing">
      <xdr:col>36</xdr:col>
      <xdr:colOff>165100</xdr:colOff>
      <xdr:row>86</xdr:row>
      <xdr:rowOff>33655</xdr:rowOff>
    </xdr:to>
    <xdr:sp macro="" textlink="">
      <xdr:nvSpPr>
        <xdr:cNvPr id="351" name="フローチャート: 判断 350"/>
        <xdr:cNvSpPr/>
      </xdr:nvSpPr>
      <xdr:spPr>
        <a:xfrm>
          <a:off x="6921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118745</xdr:rowOff>
    </xdr:from>
    <xdr:to xmlns:xdr="http://schemas.openxmlformats.org/drawingml/2006/spreadsheetDrawing">
      <xdr:col>55</xdr:col>
      <xdr:colOff>50800</xdr:colOff>
      <xdr:row>86</xdr:row>
      <xdr:rowOff>48895</xdr:rowOff>
    </xdr:to>
    <xdr:sp macro="" textlink="">
      <xdr:nvSpPr>
        <xdr:cNvPr id="357" name="楕円 356"/>
        <xdr:cNvSpPr/>
      </xdr:nvSpPr>
      <xdr:spPr>
        <a:xfrm>
          <a:off x="10426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58"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120650</xdr:rowOff>
    </xdr:from>
    <xdr:to xmlns:xdr="http://schemas.openxmlformats.org/drawingml/2006/spreadsheetDrawing">
      <xdr:col>50</xdr:col>
      <xdr:colOff>165100</xdr:colOff>
      <xdr:row>86</xdr:row>
      <xdr:rowOff>50165</xdr:rowOff>
    </xdr:to>
    <xdr:sp macro="" textlink="">
      <xdr:nvSpPr>
        <xdr:cNvPr id="359" name="楕円 358"/>
        <xdr:cNvSpPr/>
      </xdr:nvSpPr>
      <xdr:spPr>
        <a:xfrm>
          <a:off x="95885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169545</xdr:rowOff>
    </xdr:from>
    <xdr:to xmlns:xdr="http://schemas.openxmlformats.org/drawingml/2006/spreadsheetDrawing">
      <xdr:col>55</xdr:col>
      <xdr:colOff>0</xdr:colOff>
      <xdr:row>85</xdr:row>
      <xdr:rowOff>170815</xdr:rowOff>
    </xdr:to>
    <xdr:cxnSp macro="">
      <xdr:nvCxnSpPr>
        <xdr:cNvPr id="360" name="直線コネクタ 359"/>
        <xdr:cNvCxnSpPr/>
      </xdr:nvCxnSpPr>
      <xdr:spPr>
        <a:xfrm flipV="1">
          <a:off x="9639300" y="147427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120650</xdr:rowOff>
    </xdr:from>
    <xdr:to xmlns:xdr="http://schemas.openxmlformats.org/drawingml/2006/spreadsheetDrawing">
      <xdr:col>46</xdr:col>
      <xdr:colOff>38100</xdr:colOff>
      <xdr:row>86</xdr:row>
      <xdr:rowOff>50165</xdr:rowOff>
    </xdr:to>
    <xdr:sp macro="" textlink="">
      <xdr:nvSpPr>
        <xdr:cNvPr id="361" name="楕円 360"/>
        <xdr:cNvSpPr/>
      </xdr:nvSpPr>
      <xdr:spPr>
        <a:xfrm>
          <a:off x="86995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170815</xdr:rowOff>
    </xdr:from>
    <xdr:to xmlns:xdr="http://schemas.openxmlformats.org/drawingml/2006/spreadsheetDrawing">
      <xdr:col>50</xdr:col>
      <xdr:colOff>114300</xdr:colOff>
      <xdr:row>85</xdr:row>
      <xdr:rowOff>170815</xdr:rowOff>
    </xdr:to>
    <xdr:cxnSp macro="">
      <xdr:nvCxnSpPr>
        <xdr:cNvPr id="362" name="直線コネクタ 361"/>
        <xdr:cNvCxnSpPr/>
      </xdr:nvCxnSpPr>
      <xdr:spPr>
        <a:xfrm flipV="1">
          <a:off x="8750300" y="1474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120650</xdr:rowOff>
    </xdr:from>
    <xdr:to xmlns:xdr="http://schemas.openxmlformats.org/drawingml/2006/spreadsheetDrawing">
      <xdr:col>41</xdr:col>
      <xdr:colOff>101600</xdr:colOff>
      <xdr:row>86</xdr:row>
      <xdr:rowOff>50800</xdr:rowOff>
    </xdr:to>
    <xdr:sp macro="" textlink="">
      <xdr:nvSpPr>
        <xdr:cNvPr id="363" name="楕円 362"/>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170815</xdr:rowOff>
    </xdr:from>
    <xdr:to xmlns:xdr="http://schemas.openxmlformats.org/drawingml/2006/spreadsheetDrawing">
      <xdr:col>45</xdr:col>
      <xdr:colOff>177800</xdr:colOff>
      <xdr:row>85</xdr:row>
      <xdr:rowOff>171450</xdr:rowOff>
    </xdr:to>
    <xdr:cxnSp macro="">
      <xdr:nvCxnSpPr>
        <xdr:cNvPr id="364" name="直線コネクタ 363"/>
        <xdr:cNvCxnSpPr/>
      </xdr:nvCxnSpPr>
      <xdr:spPr>
        <a:xfrm flipV="1">
          <a:off x="7861300" y="14744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120650</xdr:rowOff>
    </xdr:from>
    <xdr:to xmlns:xdr="http://schemas.openxmlformats.org/drawingml/2006/spreadsheetDrawing">
      <xdr:col>36</xdr:col>
      <xdr:colOff>165100</xdr:colOff>
      <xdr:row>86</xdr:row>
      <xdr:rowOff>50800</xdr:rowOff>
    </xdr:to>
    <xdr:sp macro="" textlink="">
      <xdr:nvSpPr>
        <xdr:cNvPr id="365" name="楕円 364"/>
        <xdr:cNvSpPr/>
      </xdr:nvSpPr>
      <xdr:spPr>
        <a:xfrm>
          <a:off x="692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171450</xdr:rowOff>
    </xdr:from>
    <xdr:to xmlns:xdr="http://schemas.openxmlformats.org/drawingml/2006/spreadsheetDrawing">
      <xdr:col>41</xdr:col>
      <xdr:colOff>50800</xdr:colOff>
      <xdr:row>86</xdr:row>
      <xdr:rowOff>0</xdr:rowOff>
    </xdr:to>
    <xdr:cxnSp macro="">
      <xdr:nvCxnSpPr>
        <xdr:cNvPr id="366" name="直線コネクタ 365"/>
        <xdr:cNvCxnSpPr/>
      </xdr:nvCxnSpPr>
      <xdr:spPr>
        <a:xfrm flipV="1">
          <a:off x="6972300" y="1474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48895</xdr:rowOff>
    </xdr:from>
    <xdr:ext cx="469900" cy="259080"/>
    <xdr:sp macro="" textlink="">
      <xdr:nvSpPr>
        <xdr:cNvPr id="367" name="n_1aveValue【公営住宅】&#10;一人当たり面積"/>
        <xdr:cNvSpPr txBox="1"/>
      </xdr:nvSpPr>
      <xdr:spPr>
        <a:xfrm>
          <a:off x="9391650" y="14450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46990</xdr:rowOff>
    </xdr:from>
    <xdr:ext cx="469265" cy="259080"/>
    <xdr:sp macro="" textlink="">
      <xdr:nvSpPr>
        <xdr:cNvPr id="368" name="n_2aveValue【公営住宅】&#10;一人当たり面積"/>
        <xdr:cNvSpPr txBox="1"/>
      </xdr:nvSpPr>
      <xdr:spPr>
        <a:xfrm>
          <a:off x="8515350" y="14448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48260</xdr:rowOff>
    </xdr:from>
    <xdr:ext cx="469265" cy="259080"/>
    <xdr:sp macro="" textlink="">
      <xdr:nvSpPr>
        <xdr:cNvPr id="369" name="n_3aveValue【公営住宅】&#10;一人当たり面積"/>
        <xdr:cNvSpPr txBox="1"/>
      </xdr:nvSpPr>
      <xdr:spPr>
        <a:xfrm>
          <a:off x="7626350" y="14450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50165</xdr:rowOff>
    </xdr:from>
    <xdr:ext cx="469265" cy="259080"/>
    <xdr:sp macro="" textlink="">
      <xdr:nvSpPr>
        <xdr:cNvPr id="370" name="n_4aveValue【公営住宅】&#10;一人当たり面積"/>
        <xdr:cNvSpPr txBox="1"/>
      </xdr:nvSpPr>
      <xdr:spPr>
        <a:xfrm>
          <a:off x="6737350" y="14451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41275</xdr:rowOff>
    </xdr:from>
    <xdr:ext cx="469900" cy="258445"/>
    <xdr:sp macro="" textlink="">
      <xdr:nvSpPr>
        <xdr:cNvPr id="371" name="n_1mainValue【公営住宅】&#10;一人当たり面積"/>
        <xdr:cNvSpPr txBox="1"/>
      </xdr:nvSpPr>
      <xdr:spPr>
        <a:xfrm>
          <a:off x="9391650" y="1478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41275</xdr:rowOff>
    </xdr:from>
    <xdr:ext cx="469265" cy="258445"/>
    <xdr:sp macro="" textlink="">
      <xdr:nvSpPr>
        <xdr:cNvPr id="372" name="n_2mainValue【公営住宅】&#10;一人当たり面積"/>
        <xdr:cNvSpPr txBox="1"/>
      </xdr:nvSpPr>
      <xdr:spPr>
        <a:xfrm>
          <a:off x="8515350" y="14785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41910</xdr:rowOff>
    </xdr:from>
    <xdr:ext cx="469265" cy="258445"/>
    <xdr:sp macro="" textlink="">
      <xdr:nvSpPr>
        <xdr:cNvPr id="373" name="n_3mainValue【公営住宅】&#10;一人当たり面積"/>
        <xdr:cNvSpPr txBox="1"/>
      </xdr:nvSpPr>
      <xdr:spPr>
        <a:xfrm>
          <a:off x="7626350" y="1478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41910</xdr:rowOff>
    </xdr:from>
    <xdr:ext cx="469265" cy="258445"/>
    <xdr:sp macro="" textlink="">
      <xdr:nvSpPr>
        <xdr:cNvPr id="374" name="n_4mainValue【公営住宅】&#10;一人当たり面積"/>
        <xdr:cNvSpPr txBox="1"/>
      </xdr:nvSpPr>
      <xdr:spPr>
        <a:xfrm>
          <a:off x="6737350" y="1478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9" name="テキスト ボックス 39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1" name="テキスト ボックス 400"/>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2" name="直線コネクタ 4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03" name="テキスト ボックス 402"/>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4" name="直線コネクタ 4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05" name="テキスト ボックス 404"/>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6" name="直線コネクタ 4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7" name="テキスト ボックス 4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8" name="直線コネクタ 4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9" name="テキスト ボックス 4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0" name="直線コネクタ 4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86360</xdr:rowOff>
    </xdr:from>
    <xdr:ext cx="338455" cy="258445"/>
    <xdr:sp macro="" textlink="">
      <xdr:nvSpPr>
        <xdr:cNvPr id="411" name="テキスト ボックス 410"/>
        <xdr:cNvSpPr txBox="1"/>
      </xdr:nvSpPr>
      <xdr:spPr>
        <a:xfrm>
          <a:off x="12106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414" name="直線コネクタ 413"/>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900" cy="259080"/>
    <xdr:sp macro="" textlink="">
      <xdr:nvSpPr>
        <xdr:cNvPr id="415"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416" name="直線コネクタ 415"/>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40360" cy="259080"/>
    <xdr:sp macro="" textlink="">
      <xdr:nvSpPr>
        <xdr:cNvPr id="417"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18" name="直線コネクタ 417"/>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7620</xdr:rowOff>
    </xdr:from>
    <xdr:ext cx="405130" cy="258445"/>
    <xdr:sp macro="" textlink="">
      <xdr:nvSpPr>
        <xdr:cNvPr id="419" name="【認定こども園・幼稚園・保育所】&#10;有形固定資産減価償却率平均値テキスト"/>
        <xdr:cNvSpPr txBox="1"/>
      </xdr:nvSpPr>
      <xdr:spPr>
        <a:xfrm>
          <a:off x="16357600" y="6351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29210</xdr:rowOff>
    </xdr:from>
    <xdr:to xmlns:xdr="http://schemas.openxmlformats.org/drawingml/2006/spreadsheetDrawing">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64770</xdr:rowOff>
    </xdr:from>
    <xdr:to xmlns:xdr="http://schemas.openxmlformats.org/drawingml/2006/spreadsheetDrawing">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60960</xdr:rowOff>
    </xdr:from>
    <xdr:to xmlns:xdr="http://schemas.openxmlformats.org/drawingml/2006/spreadsheetDrawing">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38100</xdr:rowOff>
    </xdr:from>
    <xdr:to xmlns:xdr="http://schemas.openxmlformats.org/drawingml/2006/spreadsheetDrawing">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54610</xdr:rowOff>
    </xdr:from>
    <xdr:to xmlns:xdr="http://schemas.openxmlformats.org/drawingml/2006/spreadsheetDrawing">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6350</xdr:rowOff>
    </xdr:from>
    <xdr:to xmlns:xdr="http://schemas.openxmlformats.org/drawingml/2006/spreadsheetDrawing">
      <xdr:col>85</xdr:col>
      <xdr:colOff>177800</xdr:colOff>
      <xdr:row>37</xdr:row>
      <xdr:rowOff>107950</xdr:rowOff>
    </xdr:to>
    <xdr:sp macro="" textlink="">
      <xdr:nvSpPr>
        <xdr:cNvPr id="430" name="楕円 429"/>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29210</xdr:rowOff>
    </xdr:from>
    <xdr:ext cx="405130" cy="258445"/>
    <xdr:sp macro="" textlink="">
      <xdr:nvSpPr>
        <xdr:cNvPr id="431" name="【認定こども園・幼稚園・保育所】&#10;有形固定資産減価償却率該当値テキスト"/>
        <xdr:cNvSpPr txBox="1"/>
      </xdr:nvSpPr>
      <xdr:spPr>
        <a:xfrm>
          <a:off x="16357600" y="6201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130810</xdr:rowOff>
    </xdr:from>
    <xdr:to xmlns:xdr="http://schemas.openxmlformats.org/drawingml/2006/spreadsheetDrawing">
      <xdr:col>81</xdr:col>
      <xdr:colOff>101600</xdr:colOff>
      <xdr:row>37</xdr:row>
      <xdr:rowOff>60960</xdr:rowOff>
    </xdr:to>
    <xdr:sp macro="" textlink="">
      <xdr:nvSpPr>
        <xdr:cNvPr id="432" name="楕円 431"/>
        <xdr:cNvSpPr/>
      </xdr:nvSpPr>
      <xdr:spPr>
        <a:xfrm>
          <a:off x="15430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10160</xdr:rowOff>
    </xdr:from>
    <xdr:to xmlns:xdr="http://schemas.openxmlformats.org/drawingml/2006/spreadsheetDrawing">
      <xdr:col>85</xdr:col>
      <xdr:colOff>127000</xdr:colOff>
      <xdr:row>37</xdr:row>
      <xdr:rowOff>57150</xdr:rowOff>
    </xdr:to>
    <xdr:cxnSp macro="">
      <xdr:nvCxnSpPr>
        <xdr:cNvPr id="433" name="直線コネクタ 432"/>
        <xdr:cNvCxnSpPr/>
      </xdr:nvCxnSpPr>
      <xdr:spPr>
        <a:xfrm>
          <a:off x="15481300" y="63538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88900</xdr:rowOff>
    </xdr:from>
    <xdr:to xmlns:xdr="http://schemas.openxmlformats.org/drawingml/2006/spreadsheetDrawing">
      <xdr:col>76</xdr:col>
      <xdr:colOff>165100</xdr:colOff>
      <xdr:row>37</xdr:row>
      <xdr:rowOff>19050</xdr:rowOff>
    </xdr:to>
    <xdr:sp macro="" textlink="">
      <xdr:nvSpPr>
        <xdr:cNvPr id="434" name="楕円 433"/>
        <xdr:cNvSpPr/>
      </xdr:nvSpPr>
      <xdr:spPr>
        <a:xfrm>
          <a:off x="14541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139700</xdr:rowOff>
    </xdr:from>
    <xdr:to xmlns:xdr="http://schemas.openxmlformats.org/drawingml/2006/spreadsheetDrawing">
      <xdr:col>81</xdr:col>
      <xdr:colOff>50800</xdr:colOff>
      <xdr:row>37</xdr:row>
      <xdr:rowOff>10160</xdr:rowOff>
    </xdr:to>
    <xdr:cxnSp macro="">
      <xdr:nvCxnSpPr>
        <xdr:cNvPr id="435" name="直線コネクタ 434"/>
        <xdr:cNvCxnSpPr/>
      </xdr:nvCxnSpPr>
      <xdr:spPr>
        <a:xfrm>
          <a:off x="14592300" y="63119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160020</xdr:rowOff>
    </xdr:from>
    <xdr:to xmlns:xdr="http://schemas.openxmlformats.org/drawingml/2006/spreadsheetDrawing">
      <xdr:col>72</xdr:col>
      <xdr:colOff>38100</xdr:colOff>
      <xdr:row>36</xdr:row>
      <xdr:rowOff>90170</xdr:rowOff>
    </xdr:to>
    <xdr:sp macro="" textlink="">
      <xdr:nvSpPr>
        <xdr:cNvPr id="436" name="楕円 435"/>
        <xdr:cNvSpPr/>
      </xdr:nvSpPr>
      <xdr:spPr>
        <a:xfrm>
          <a:off x="13652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39370</xdr:rowOff>
    </xdr:from>
    <xdr:to xmlns:xdr="http://schemas.openxmlformats.org/drawingml/2006/spreadsheetDrawing">
      <xdr:col>76</xdr:col>
      <xdr:colOff>114300</xdr:colOff>
      <xdr:row>36</xdr:row>
      <xdr:rowOff>139700</xdr:rowOff>
    </xdr:to>
    <xdr:cxnSp macro="">
      <xdr:nvCxnSpPr>
        <xdr:cNvPr id="437" name="直線コネクタ 436"/>
        <xdr:cNvCxnSpPr/>
      </xdr:nvCxnSpPr>
      <xdr:spPr>
        <a:xfrm>
          <a:off x="13703300" y="621157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25400</xdr:rowOff>
    </xdr:from>
    <xdr:to xmlns:xdr="http://schemas.openxmlformats.org/drawingml/2006/spreadsheetDrawing">
      <xdr:col>67</xdr:col>
      <xdr:colOff>101600</xdr:colOff>
      <xdr:row>36</xdr:row>
      <xdr:rowOff>127000</xdr:rowOff>
    </xdr:to>
    <xdr:sp macro="" textlink="">
      <xdr:nvSpPr>
        <xdr:cNvPr id="438" name="楕円 437"/>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39370</xdr:rowOff>
    </xdr:from>
    <xdr:to xmlns:xdr="http://schemas.openxmlformats.org/drawingml/2006/spreadsheetDrawing">
      <xdr:col>71</xdr:col>
      <xdr:colOff>177800</xdr:colOff>
      <xdr:row>36</xdr:row>
      <xdr:rowOff>76200</xdr:rowOff>
    </xdr:to>
    <xdr:cxnSp macro="">
      <xdr:nvCxnSpPr>
        <xdr:cNvPr id="439" name="直線コネクタ 438"/>
        <xdr:cNvCxnSpPr/>
      </xdr:nvCxnSpPr>
      <xdr:spPr>
        <a:xfrm flipV="1">
          <a:off x="12814300" y="62115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157480</xdr:rowOff>
    </xdr:from>
    <xdr:ext cx="405130" cy="258445"/>
    <xdr:sp macro="" textlink="">
      <xdr:nvSpPr>
        <xdr:cNvPr id="440" name="n_1aveValue【認定こども園・幼稚園・保育所】&#10;有形固定資産減価償却率"/>
        <xdr:cNvSpPr txBox="1"/>
      </xdr:nvSpPr>
      <xdr:spPr>
        <a:xfrm>
          <a:off x="15266035" y="6501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153670</xdr:rowOff>
    </xdr:from>
    <xdr:ext cx="404495" cy="259080"/>
    <xdr:sp macro="" textlink="">
      <xdr:nvSpPr>
        <xdr:cNvPr id="441" name="n_2aveValue【認定こども園・幼稚園・保育所】&#10;有形固定資産減価償却率"/>
        <xdr:cNvSpPr txBox="1"/>
      </xdr:nvSpPr>
      <xdr:spPr>
        <a:xfrm>
          <a:off x="14389735" y="6497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130810</xdr:rowOff>
    </xdr:from>
    <xdr:ext cx="404495" cy="259080"/>
    <xdr:sp macro="" textlink="">
      <xdr:nvSpPr>
        <xdr:cNvPr id="442" name="n_3aveValue【認定こども園・幼稚園・保育所】&#10;有形固定資産減価償却率"/>
        <xdr:cNvSpPr txBox="1"/>
      </xdr:nvSpPr>
      <xdr:spPr>
        <a:xfrm>
          <a:off x="13500735" y="6474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147320</xdr:rowOff>
    </xdr:from>
    <xdr:ext cx="404495" cy="259080"/>
    <xdr:sp macro="" textlink="">
      <xdr:nvSpPr>
        <xdr:cNvPr id="443" name="n_4aveValue【認定こども園・幼稚園・保育所】&#10;有形固定資産減価償却率"/>
        <xdr:cNvSpPr txBox="1"/>
      </xdr:nvSpPr>
      <xdr:spPr>
        <a:xfrm>
          <a:off x="12611735" y="6490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77470</xdr:rowOff>
    </xdr:from>
    <xdr:ext cx="405130" cy="258445"/>
    <xdr:sp macro="" textlink="">
      <xdr:nvSpPr>
        <xdr:cNvPr id="444" name="n_1mainValue【認定こども園・幼稚園・保育所】&#10;有形固定資産減価償却率"/>
        <xdr:cNvSpPr txBox="1"/>
      </xdr:nvSpPr>
      <xdr:spPr>
        <a:xfrm>
          <a:off x="15266035" y="6078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35560</xdr:rowOff>
    </xdr:from>
    <xdr:ext cx="404495" cy="259080"/>
    <xdr:sp macro="" textlink="">
      <xdr:nvSpPr>
        <xdr:cNvPr id="445" name="n_2mainValue【認定こども園・幼稚園・保育所】&#10;有形固定資産減価償却率"/>
        <xdr:cNvSpPr txBox="1"/>
      </xdr:nvSpPr>
      <xdr:spPr>
        <a:xfrm>
          <a:off x="14389735" y="6036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106680</xdr:rowOff>
    </xdr:from>
    <xdr:ext cx="404495" cy="259080"/>
    <xdr:sp macro="" textlink="">
      <xdr:nvSpPr>
        <xdr:cNvPr id="446" name="n_3mainValue【認定こども園・幼稚園・保育所】&#10;有形固定資産減価償却率"/>
        <xdr:cNvSpPr txBox="1"/>
      </xdr:nvSpPr>
      <xdr:spPr>
        <a:xfrm>
          <a:off x="13500735" y="5935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143510</xdr:rowOff>
    </xdr:from>
    <xdr:ext cx="404495" cy="258445"/>
    <xdr:sp macro="" textlink="">
      <xdr:nvSpPr>
        <xdr:cNvPr id="447" name="n_4mainValue【認定こども園・幼稚園・保育所】&#10;有形固定資産減価償却率"/>
        <xdr:cNvSpPr txBox="1"/>
      </xdr:nvSpPr>
      <xdr:spPr>
        <a:xfrm>
          <a:off x="12611735" y="5972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6" name="テキスト ボックス 455"/>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8" name="直線コネクタ 4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59" name="テキスト ボックス 458"/>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0" name="直線コネクタ 4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1" name="テキスト ボックス 460"/>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2" name="直線コネクタ 4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63" name="テキスト ボックス 462"/>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4" name="直線コネクタ 4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65" name="テキスト ボックス 464"/>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6" name="直線コネクタ 4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67" name="テキスト ボックス 466"/>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158750</xdr:rowOff>
    </xdr:from>
    <xdr:to xmlns:xdr="http://schemas.openxmlformats.org/drawingml/2006/spreadsheetDrawing">
      <xdr:col>116</xdr:col>
      <xdr:colOff>62865</xdr:colOff>
      <xdr:row>41</xdr:row>
      <xdr:rowOff>117475</xdr:rowOff>
    </xdr:to>
    <xdr:cxnSp macro="">
      <xdr:nvCxnSpPr>
        <xdr:cNvPr id="469" name="直線コネクタ 468"/>
        <xdr:cNvCxnSpPr/>
      </xdr:nvCxnSpPr>
      <xdr:spPr>
        <a:xfrm flipV="1">
          <a:off x="22160865" y="581660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8445"/>
    <xdr:sp macro="" textlink="">
      <xdr:nvSpPr>
        <xdr:cNvPr id="470" name="【認定こども園・幼稚園・保育所】&#10;一人当たり面積最小値テキスト"/>
        <xdr:cNvSpPr txBox="1"/>
      </xdr:nvSpPr>
      <xdr:spPr>
        <a:xfrm>
          <a:off x="22199600" y="7150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471" name="直線コネクタ 470"/>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105410</xdr:rowOff>
    </xdr:from>
    <xdr:ext cx="469900" cy="259080"/>
    <xdr:sp macro="" textlink="">
      <xdr:nvSpPr>
        <xdr:cNvPr id="472" name="【認定こども園・幼稚園・保育所】&#10;一人当たり面積最大値テキスト"/>
        <xdr:cNvSpPr txBox="1"/>
      </xdr:nvSpPr>
      <xdr:spPr>
        <a:xfrm>
          <a:off x="22199600" y="55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158750</xdr:rowOff>
    </xdr:from>
    <xdr:to xmlns:xdr="http://schemas.openxmlformats.org/drawingml/2006/spreadsheetDrawing">
      <xdr:col>116</xdr:col>
      <xdr:colOff>152400</xdr:colOff>
      <xdr:row>33</xdr:row>
      <xdr:rowOff>158750</xdr:rowOff>
    </xdr:to>
    <xdr:cxnSp macro="">
      <xdr:nvCxnSpPr>
        <xdr:cNvPr id="473" name="直線コネクタ 472"/>
        <xdr:cNvCxnSpPr/>
      </xdr:nvCxnSpPr>
      <xdr:spPr>
        <a:xfrm>
          <a:off x="22072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129540</xdr:rowOff>
    </xdr:from>
    <xdr:ext cx="469900" cy="259080"/>
    <xdr:sp macro="" textlink="">
      <xdr:nvSpPr>
        <xdr:cNvPr id="474" name="【認定こども園・幼稚園・保育所】&#10;一人当たり面積平均値テキスト"/>
        <xdr:cNvSpPr txBox="1"/>
      </xdr:nvSpPr>
      <xdr:spPr>
        <a:xfrm>
          <a:off x="22199600" y="6644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0</xdr:rowOff>
    </xdr:from>
    <xdr:to xmlns:xdr="http://schemas.openxmlformats.org/drawingml/2006/spreadsheetDrawing">
      <xdr:col>112</xdr:col>
      <xdr:colOff>38100</xdr:colOff>
      <xdr:row>39</xdr:row>
      <xdr:rowOff>101600</xdr:rowOff>
    </xdr:to>
    <xdr:sp macro="" textlink="">
      <xdr:nvSpPr>
        <xdr:cNvPr id="476" name="フローチャート: 判断 475"/>
        <xdr:cNvSpPr/>
      </xdr:nvSpPr>
      <xdr:spPr>
        <a:xfrm>
          <a:off x="21272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11430</xdr:rowOff>
    </xdr:from>
    <xdr:to xmlns:xdr="http://schemas.openxmlformats.org/drawingml/2006/spreadsheetDrawing">
      <xdr:col>107</xdr:col>
      <xdr:colOff>101600</xdr:colOff>
      <xdr:row>39</xdr:row>
      <xdr:rowOff>113030</xdr:rowOff>
    </xdr:to>
    <xdr:sp macro="" textlink="">
      <xdr:nvSpPr>
        <xdr:cNvPr id="477" name="フローチャート: 判断 476"/>
        <xdr:cNvSpPr/>
      </xdr:nvSpPr>
      <xdr:spPr>
        <a:xfrm>
          <a:off x="20383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5080</xdr:rowOff>
    </xdr:from>
    <xdr:to xmlns:xdr="http://schemas.openxmlformats.org/drawingml/2006/spreadsheetDrawing">
      <xdr:col>102</xdr:col>
      <xdr:colOff>165100</xdr:colOff>
      <xdr:row>39</xdr:row>
      <xdr:rowOff>106680</xdr:rowOff>
    </xdr:to>
    <xdr:sp macro="" textlink="">
      <xdr:nvSpPr>
        <xdr:cNvPr id="478" name="フローチャート: 判断 477"/>
        <xdr:cNvSpPr/>
      </xdr:nvSpPr>
      <xdr:spPr>
        <a:xfrm>
          <a:off x="19494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0" name="テキスト ボックス 4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1" name="テキスト ボックス 4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2" name="テキスト ボックス 4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3" name="テキスト ボックス 4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4" name="テキスト ボックス 4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169545</xdr:rowOff>
    </xdr:from>
    <xdr:to xmlns:xdr="http://schemas.openxmlformats.org/drawingml/2006/spreadsheetDrawing">
      <xdr:col>116</xdr:col>
      <xdr:colOff>114300</xdr:colOff>
      <xdr:row>36</xdr:row>
      <xdr:rowOff>99695</xdr:rowOff>
    </xdr:to>
    <xdr:sp macro="" textlink="">
      <xdr:nvSpPr>
        <xdr:cNvPr id="485" name="楕円 484"/>
        <xdr:cNvSpPr/>
      </xdr:nvSpPr>
      <xdr:spPr>
        <a:xfrm>
          <a:off x="221107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20955</xdr:rowOff>
    </xdr:from>
    <xdr:ext cx="469900" cy="258445"/>
    <xdr:sp macro="" textlink="">
      <xdr:nvSpPr>
        <xdr:cNvPr id="486" name="【認定こども園・幼稚園・保育所】&#10;一人当たり面積該当値テキスト"/>
        <xdr:cNvSpPr txBox="1"/>
      </xdr:nvSpPr>
      <xdr:spPr>
        <a:xfrm>
          <a:off x="22199600" y="6021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11430</xdr:rowOff>
    </xdr:from>
    <xdr:to xmlns:xdr="http://schemas.openxmlformats.org/drawingml/2006/spreadsheetDrawing">
      <xdr:col>112</xdr:col>
      <xdr:colOff>38100</xdr:colOff>
      <xdr:row>36</xdr:row>
      <xdr:rowOff>113030</xdr:rowOff>
    </xdr:to>
    <xdr:sp macro="" textlink="">
      <xdr:nvSpPr>
        <xdr:cNvPr id="487" name="楕円 486"/>
        <xdr:cNvSpPr/>
      </xdr:nvSpPr>
      <xdr:spPr>
        <a:xfrm>
          <a:off x="21272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48895</xdr:rowOff>
    </xdr:from>
    <xdr:to xmlns:xdr="http://schemas.openxmlformats.org/drawingml/2006/spreadsheetDrawing">
      <xdr:col>116</xdr:col>
      <xdr:colOff>63500</xdr:colOff>
      <xdr:row>36</xdr:row>
      <xdr:rowOff>62230</xdr:rowOff>
    </xdr:to>
    <xdr:cxnSp macro="">
      <xdr:nvCxnSpPr>
        <xdr:cNvPr id="488" name="直線コネクタ 487"/>
        <xdr:cNvCxnSpPr/>
      </xdr:nvCxnSpPr>
      <xdr:spPr>
        <a:xfrm flipV="1">
          <a:off x="21323300" y="62210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29845</xdr:rowOff>
    </xdr:from>
    <xdr:to xmlns:xdr="http://schemas.openxmlformats.org/drawingml/2006/spreadsheetDrawing">
      <xdr:col>107</xdr:col>
      <xdr:colOff>101600</xdr:colOff>
      <xdr:row>36</xdr:row>
      <xdr:rowOff>132080</xdr:rowOff>
    </xdr:to>
    <xdr:sp macro="" textlink="">
      <xdr:nvSpPr>
        <xdr:cNvPr id="489" name="楕円 488"/>
        <xdr:cNvSpPr/>
      </xdr:nvSpPr>
      <xdr:spPr>
        <a:xfrm>
          <a:off x="20383500" y="620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62230</xdr:rowOff>
    </xdr:from>
    <xdr:to xmlns:xdr="http://schemas.openxmlformats.org/drawingml/2006/spreadsheetDrawing">
      <xdr:col>111</xdr:col>
      <xdr:colOff>177800</xdr:colOff>
      <xdr:row>36</xdr:row>
      <xdr:rowOff>80645</xdr:rowOff>
    </xdr:to>
    <xdr:cxnSp macro="">
      <xdr:nvCxnSpPr>
        <xdr:cNvPr id="490" name="直線コネクタ 489"/>
        <xdr:cNvCxnSpPr/>
      </xdr:nvCxnSpPr>
      <xdr:spPr>
        <a:xfrm flipV="1">
          <a:off x="20434300" y="62344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27940</xdr:rowOff>
    </xdr:from>
    <xdr:to xmlns:xdr="http://schemas.openxmlformats.org/drawingml/2006/spreadsheetDrawing">
      <xdr:col>102</xdr:col>
      <xdr:colOff>165100</xdr:colOff>
      <xdr:row>36</xdr:row>
      <xdr:rowOff>129540</xdr:rowOff>
    </xdr:to>
    <xdr:sp macro="" textlink="">
      <xdr:nvSpPr>
        <xdr:cNvPr id="491" name="楕円 490"/>
        <xdr:cNvSpPr/>
      </xdr:nvSpPr>
      <xdr:spPr>
        <a:xfrm>
          <a:off x="19494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78740</xdr:rowOff>
    </xdr:from>
    <xdr:to xmlns:xdr="http://schemas.openxmlformats.org/drawingml/2006/spreadsheetDrawing">
      <xdr:col>107</xdr:col>
      <xdr:colOff>50800</xdr:colOff>
      <xdr:row>36</xdr:row>
      <xdr:rowOff>80645</xdr:rowOff>
    </xdr:to>
    <xdr:cxnSp macro="">
      <xdr:nvCxnSpPr>
        <xdr:cNvPr id="492" name="直線コネクタ 491"/>
        <xdr:cNvCxnSpPr/>
      </xdr:nvCxnSpPr>
      <xdr:spPr>
        <a:xfrm>
          <a:off x="19545300" y="6250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43815</xdr:rowOff>
    </xdr:from>
    <xdr:to xmlns:xdr="http://schemas.openxmlformats.org/drawingml/2006/spreadsheetDrawing">
      <xdr:col>98</xdr:col>
      <xdr:colOff>38100</xdr:colOff>
      <xdr:row>36</xdr:row>
      <xdr:rowOff>145415</xdr:rowOff>
    </xdr:to>
    <xdr:sp macro="" textlink="">
      <xdr:nvSpPr>
        <xdr:cNvPr id="493" name="楕円 492"/>
        <xdr:cNvSpPr/>
      </xdr:nvSpPr>
      <xdr:spPr>
        <a:xfrm>
          <a:off x="18605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78740</xdr:rowOff>
    </xdr:from>
    <xdr:to xmlns:xdr="http://schemas.openxmlformats.org/drawingml/2006/spreadsheetDrawing">
      <xdr:col>102</xdr:col>
      <xdr:colOff>114300</xdr:colOff>
      <xdr:row>36</xdr:row>
      <xdr:rowOff>94615</xdr:rowOff>
    </xdr:to>
    <xdr:cxnSp macro="">
      <xdr:nvCxnSpPr>
        <xdr:cNvPr id="494" name="直線コネクタ 493"/>
        <xdr:cNvCxnSpPr/>
      </xdr:nvCxnSpPr>
      <xdr:spPr>
        <a:xfrm flipV="1">
          <a:off x="18656300" y="62509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92710</xdr:rowOff>
    </xdr:from>
    <xdr:ext cx="469900" cy="259080"/>
    <xdr:sp macro="" textlink="">
      <xdr:nvSpPr>
        <xdr:cNvPr id="495" name="n_1aveValue【認定こども園・幼稚園・保育所】&#10;一人当たり面積"/>
        <xdr:cNvSpPr txBox="1"/>
      </xdr:nvSpPr>
      <xdr:spPr>
        <a:xfrm>
          <a:off x="21075650" y="677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104140</xdr:rowOff>
    </xdr:from>
    <xdr:ext cx="469265" cy="259080"/>
    <xdr:sp macro="" textlink="">
      <xdr:nvSpPr>
        <xdr:cNvPr id="496" name="n_2aveValue【認定こども園・幼稚園・保育所】&#10;一人当たり面積"/>
        <xdr:cNvSpPr txBox="1"/>
      </xdr:nvSpPr>
      <xdr:spPr>
        <a:xfrm>
          <a:off x="20199350" y="6790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97790</xdr:rowOff>
    </xdr:from>
    <xdr:ext cx="469265" cy="258445"/>
    <xdr:sp macro="" textlink="">
      <xdr:nvSpPr>
        <xdr:cNvPr id="497" name="n_3aveValue【認定こども園・幼稚園・保育所】&#10;一人当たり面積"/>
        <xdr:cNvSpPr txBox="1"/>
      </xdr:nvSpPr>
      <xdr:spPr>
        <a:xfrm>
          <a:off x="19310350" y="6784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95250</xdr:rowOff>
    </xdr:from>
    <xdr:ext cx="469265" cy="259080"/>
    <xdr:sp macro="" textlink="">
      <xdr:nvSpPr>
        <xdr:cNvPr id="498" name="n_4aveValue【認定こども園・幼稚園・保育所】&#10;一人当たり面積"/>
        <xdr:cNvSpPr txBox="1"/>
      </xdr:nvSpPr>
      <xdr:spPr>
        <a:xfrm>
          <a:off x="18421350" y="678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129540</xdr:rowOff>
    </xdr:from>
    <xdr:ext cx="469900" cy="259080"/>
    <xdr:sp macro="" textlink="">
      <xdr:nvSpPr>
        <xdr:cNvPr id="499" name="n_1mainValue【認定こども園・幼稚園・保育所】&#10;一人当たり面積"/>
        <xdr:cNvSpPr txBox="1"/>
      </xdr:nvSpPr>
      <xdr:spPr>
        <a:xfrm>
          <a:off x="21075650" y="595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147955</xdr:rowOff>
    </xdr:from>
    <xdr:ext cx="469265" cy="258445"/>
    <xdr:sp macro="" textlink="">
      <xdr:nvSpPr>
        <xdr:cNvPr id="500" name="n_2mainValue【認定こども園・幼稚園・保育所】&#10;一人当たり面積"/>
        <xdr:cNvSpPr txBox="1"/>
      </xdr:nvSpPr>
      <xdr:spPr>
        <a:xfrm>
          <a:off x="20199350" y="5977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146050</xdr:rowOff>
    </xdr:from>
    <xdr:ext cx="469265" cy="258445"/>
    <xdr:sp macro="" textlink="">
      <xdr:nvSpPr>
        <xdr:cNvPr id="501" name="n_3mainValue【認定こども園・幼稚園・保育所】&#10;一人当たり面積"/>
        <xdr:cNvSpPr txBox="1"/>
      </xdr:nvSpPr>
      <xdr:spPr>
        <a:xfrm>
          <a:off x="19310350" y="5975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161925</xdr:rowOff>
    </xdr:from>
    <xdr:ext cx="469265" cy="259080"/>
    <xdr:sp macro="" textlink="">
      <xdr:nvSpPr>
        <xdr:cNvPr id="502" name="n_4mainValue【認定こども園・幼稚園・保育所】&#10;一人当たり面積"/>
        <xdr:cNvSpPr txBox="1"/>
      </xdr:nvSpPr>
      <xdr:spPr>
        <a:xfrm>
          <a:off x="18421350" y="5991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1" name="テキスト ボックス 510"/>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2" name="直線コネクタ 5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3" name="テキスト ボックス 512"/>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4" name="直線コネクタ 513"/>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6725" cy="258445"/>
    <xdr:sp macro="" textlink="">
      <xdr:nvSpPr>
        <xdr:cNvPr id="515" name="テキスト ボックス 514"/>
        <xdr:cNvSpPr txBox="1"/>
      </xdr:nvSpPr>
      <xdr:spPr>
        <a:xfrm>
          <a:off x="11978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16" name="直線コネクタ 515"/>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517" name="テキスト ボックス 516"/>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18" name="直線コネクタ 517"/>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519" name="テキスト ボックス 518"/>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0" name="直線コネクタ 519"/>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521" name="テキスト ボックス 520"/>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523" name="テキスト ボックス 522"/>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36830</xdr:rowOff>
    </xdr:from>
    <xdr:to xmlns:xdr="http://schemas.openxmlformats.org/drawingml/2006/spreadsheetDrawing">
      <xdr:col>85</xdr:col>
      <xdr:colOff>126365</xdr:colOff>
      <xdr:row>62</xdr:row>
      <xdr:rowOff>66040</xdr:rowOff>
    </xdr:to>
    <xdr:cxnSp macro="">
      <xdr:nvCxnSpPr>
        <xdr:cNvPr id="525" name="直線コネクタ 524"/>
        <xdr:cNvCxnSpPr/>
      </xdr:nvCxnSpPr>
      <xdr:spPr>
        <a:xfrm flipV="1">
          <a:off x="16318865" y="946658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69850</xdr:rowOff>
    </xdr:from>
    <xdr:ext cx="405130" cy="259080"/>
    <xdr:sp macro="" textlink="">
      <xdr:nvSpPr>
        <xdr:cNvPr id="526" name="【学校施設】&#10;有形固定資産減価償却率最小値テキスト"/>
        <xdr:cNvSpPr txBox="1"/>
      </xdr:nvSpPr>
      <xdr:spPr>
        <a:xfrm>
          <a:off x="16357600" y="1069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66040</xdr:rowOff>
    </xdr:from>
    <xdr:to xmlns:xdr="http://schemas.openxmlformats.org/drawingml/2006/spreadsheetDrawing">
      <xdr:col>86</xdr:col>
      <xdr:colOff>25400</xdr:colOff>
      <xdr:row>62</xdr:row>
      <xdr:rowOff>66040</xdr:rowOff>
    </xdr:to>
    <xdr:cxnSp macro="">
      <xdr:nvCxnSpPr>
        <xdr:cNvPr id="527" name="直線コネクタ 526"/>
        <xdr:cNvCxnSpPr/>
      </xdr:nvCxnSpPr>
      <xdr:spPr>
        <a:xfrm>
          <a:off x="16230600" y="1069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154940</xdr:rowOff>
    </xdr:from>
    <xdr:ext cx="405130" cy="258445"/>
    <xdr:sp macro="" textlink="">
      <xdr:nvSpPr>
        <xdr:cNvPr id="528" name="【学校施設】&#10;有形固定資産減価償却率最大値テキスト"/>
        <xdr:cNvSpPr txBox="1"/>
      </xdr:nvSpPr>
      <xdr:spPr>
        <a:xfrm>
          <a:off x="16357600" y="9241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36830</xdr:rowOff>
    </xdr:from>
    <xdr:to xmlns:xdr="http://schemas.openxmlformats.org/drawingml/2006/spreadsheetDrawing">
      <xdr:col>86</xdr:col>
      <xdr:colOff>25400</xdr:colOff>
      <xdr:row>55</xdr:row>
      <xdr:rowOff>36830</xdr:rowOff>
    </xdr:to>
    <xdr:cxnSp macro="">
      <xdr:nvCxnSpPr>
        <xdr:cNvPr id="529" name="直線コネクタ 528"/>
        <xdr:cNvCxnSpPr/>
      </xdr:nvCxnSpPr>
      <xdr:spPr>
        <a:xfrm>
          <a:off x="16230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94615</xdr:rowOff>
    </xdr:from>
    <xdr:ext cx="405130" cy="259080"/>
    <xdr:sp macro="" textlink="">
      <xdr:nvSpPr>
        <xdr:cNvPr id="530" name="【学校施設】&#10;有形固定資産減価償却率平均値テキスト"/>
        <xdr:cNvSpPr txBox="1"/>
      </xdr:nvSpPr>
      <xdr:spPr>
        <a:xfrm>
          <a:off x="16357600" y="10038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116205</xdr:rowOff>
    </xdr:from>
    <xdr:to xmlns:xdr="http://schemas.openxmlformats.org/drawingml/2006/spreadsheetDrawing">
      <xdr:col>85</xdr:col>
      <xdr:colOff>177800</xdr:colOff>
      <xdr:row>59</xdr:row>
      <xdr:rowOff>46355</xdr:rowOff>
    </xdr:to>
    <xdr:sp macro="" textlink="">
      <xdr:nvSpPr>
        <xdr:cNvPr id="531" name="フローチャート: 判断 530"/>
        <xdr:cNvSpPr/>
      </xdr:nvSpPr>
      <xdr:spPr>
        <a:xfrm>
          <a:off x="162687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109220</xdr:rowOff>
    </xdr:from>
    <xdr:to xmlns:xdr="http://schemas.openxmlformats.org/drawingml/2006/spreadsheetDrawing">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33" name="フローチャート: 判断 53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74930</xdr:rowOff>
    </xdr:from>
    <xdr:to xmlns:xdr="http://schemas.openxmlformats.org/drawingml/2006/spreadsheetDrawing">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67945</xdr:rowOff>
    </xdr:from>
    <xdr:to xmlns:xdr="http://schemas.openxmlformats.org/drawingml/2006/spreadsheetDrawing">
      <xdr:col>67</xdr:col>
      <xdr:colOff>101600</xdr:colOff>
      <xdr:row>58</xdr:row>
      <xdr:rowOff>169545</xdr:rowOff>
    </xdr:to>
    <xdr:sp macro="" textlink="">
      <xdr:nvSpPr>
        <xdr:cNvPr id="535" name="フローチャート: 判断 534"/>
        <xdr:cNvSpPr/>
      </xdr:nvSpPr>
      <xdr:spPr>
        <a:xfrm>
          <a:off x="12763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36" name="テキスト ボックス 53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37" name="テキスト ボックス 53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38" name="テキスト ボックス 53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39" name="テキスト ボックス 53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0" name="テキスト ボックス 53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45085</xdr:rowOff>
    </xdr:from>
    <xdr:to xmlns:xdr="http://schemas.openxmlformats.org/drawingml/2006/spreadsheetDrawing">
      <xdr:col>85</xdr:col>
      <xdr:colOff>177800</xdr:colOff>
      <xdr:row>57</xdr:row>
      <xdr:rowOff>146685</xdr:rowOff>
    </xdr:to>
    <xdr:sp macro="" textlink="">
      <xdr:nvSpPr>
        <xdr:cNvPr id="541" name="楕円 540"/>
        <xdr:cNvSpPr/>
      </xdr:nvSpPr>
      <xdr:spPr>
        <a:xfrm>
          <a:off x="162687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67945</xdr:rowOff>
    </xdr:from>
    <xdr:ext cx="405130" cy="258445"/>
    <xdr:sp macro="" textlink="">
      <xdr:nvSpPr>
        <xdr:cNvPr id="542" name="【学校施設】&#10;有形固定資産減価償却率該当値テキスト"/>
        <xdr:cNvSpPr txBox="1"/>
      </xdr:nvSpPr>
      <xdr:spPr>
        <a:xfrm>
          <a:off x="16357600" y="9669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3810</xdr:rowOff>
    </xdr:from>
    <xdr:to xmlns:xdr="http://schemas.openxmlformats.org/drawingml/2006/spreadsheetDrawing">
      <xdr:col>81</xdr:col>
      <xdr:colOff>101600</xdr:colOff>
      <xdr:row>57</xdr:row>
      <xdr:rowOff>105410</xdr:rowOff>
    </xdr:to>
    <xdr:sp macro="" textlink="">
      <xdr:nvSpPr>
        <xdr:cNvPr id="543" name="楕円 542"/>
        <xdr:cNvSpPr/>
      </xdr:nvSpPr>
      <xdr:spPr>
        <a:xfrm>
          <a:off x="15430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54610</xdr:rowOff>
    </xdr:from>
    <xdr:to xmlns:xdr="http://schemas.openxmlformats.org/drawingml/2006/spreadsheetDrawing">
      <xdr:col>85</xdr:col>
      <xdr:colOff>127000</xdr:colOff>
      <xdr:row>57</xdr:row>
      <xdr:rowOff>95885</xdr:rowOff>
    </xdr:to>
    <xdr:cxnSp macro="">
      <xdr:nvCxnSpPr>
        <xdr:cNvPr id="544" name="直線コネクタ 543"/>
        <xdr:cNvCxnSpPr/>
      </xdr:nvCxnSpPr>
      <xdr:spPr>
        <a:xfrm>
          <a:off x="15481300" y="98272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116205</xdr:rowOff>
    </xdr:from>
    <xdr:to xmlns:xdr="http://schemas.openxmlformats.org/drawingml/2006/spreadsheetDrawing">
      <xdr:col>76</xdr:col>
      <xdr:colOff>165100</xdr:colOff>
      <xdr:row>57</xdr:row>
      <xdr:rowOff>46355</xdr:rowOff>
    </xdr:to>
    <xdr:sp macro="" textlink="">
      <xdr:nvSpPr>
        <xdr:cNvPr id="545" name="楕円 544"/>
        <xdr:cNvSpPr/>
      </xdr:nvSpPr>
      <xdr:spPr>
        <a:xfrm>
          <a:off x="14541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167005</xdr:rowOff>
    </xdr:from>
    <xdr:to xmlns:xdr="http://schemas.openxmlformats.org/drawingml/2006/spreadsheetDrawing">
      <xdr:col>81</xdr:col>
      <xdr:colOff>50800</xdr:colOff>
      <xdr:row>57</xdr:row>
      <xdr:rowOff>54610</xdr:rowOff>
    </xdr:to>
    <xdr:cxnSp macro="">
      <xdr:nvCxnSpPr>
        <xdr:cNvPr id="546" name="直線コネクタ 545"/>
        <xdr:cNvCxnSpPr/>
      </xdr:nvCxnSpPr>
      <xdr:spPr>
        <a:xfrm>
          <a:off x="14592300" y="97682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127635</xdr:rowOff>
    </xdr:from>
    <xdr:to xmlns:xdr="http://schemas.openxmlformats.org/drawingml/2006/spreadsheetDrawing">
      <xdr:col>72</xdr:col>
      <xdr:colOff>38100</xdr:colOff>
      <xdr:row>56</xdr:row>
      <xdr:rowOff>57785</xdr:rowOff>
    </xdr:to>
    <xdr:sp macro="" textlink="">
      <xdr:nvSpPr>
        <xdr:cNvPr id="547" name="楕円 546"/>
        <xdr:cNvSpPr/>
      </xdr:nvSpPr>
      <xdr:spPr>
        <a:xfrm>
          <a:off x="136525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6985</xdr:rowOff>
    </xdr:from>
    <xdr:to xmlns:xdr="http://schemas.openxmlformats.org/drawingml/2006/spreadsheetDrawing">
      <xdr:col>76</xdr:col>
      <xdr:colOff>114300</xdr:colOff>
      <xdr:row>56</xdr:row>
      <xdr:rowOff>167005</xdr:rowOff>
    </xdr:to>
    <xdr:cxnSp macro="">
      <xdr:nvCxnSpPr>
        <xdr:cNvPr id="548" name="直線コネクタ 547"/>
        <xdr:cNvCxnSpPr/>
      </xdr:nvCxnSpPr>
      <xdr:spPr>
        <a:xfrm>
          <a:off x="13703300" y="960818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26670</xdr:rowOff>
    </xdr:from>
    <xdr:to xmlns:xdr="http://schemas.openxmlformats.org/drawingml/2006/spreadsheetDrawing">
      <xdr:col>67</xdr:col>
      <xdr:colOff>101600</xdr:colOff>
      <xdr:row>56</xdr:row>
      <xdr:rowOff>128270</xdr:rowOff>
    </xdr:to>
    <xdr:sp macro="" textlink="">
      <xdr:nvSpPr>
        <xdr:cNvPr id="549" name="楕円 548"/>
        <xdr:cNvSpPr/>
      </xdr:nvSpPr>
      <xdr:spPr>
        <a:xfrm>
          <a:off x="127635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6985</xdr:rowOff>
    </xdr:from>
    <xdr:to xmlns:xdr="http://schemas.openxmlformats.org/drawingml/2006/spreadsheetDrawing">
      <xdr:col>71</xdr:col>
      <xdr:colOff>177800</xdr:colOff>
      <xdr:row>56</xdr:row>
      <xdr:rowOff>77470</xdr:rowOff>
    </xdr:to>
    <xdr:cxnSp macro="">
      <xdr:nvCxnSpPr>
        <xdr:cNvPr id="550" name="直線コネクタ 549"/>
        <xdr:cNvCxnSpPr/>
      </xdr:nvCxnSpPr>
      <xdr:spPr>
        <a:xfrm flipV="1">
          <a:off x="12814300" y="960818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30480</xdr:rowOff>
    </xdr:from>
    <xdr:ext cx="405130" cy="258445"/>
    <xdr:sp macro="" textlink="">
      <xdr:nvSpPr>
        <xdr:cNvPr id="551" name="n_1aveValue【学校施設】&#10;有形固定資産減価償却率"/>
        <xdr:cNvSpPr txBox="1"/>
      </xdr:nvSpPr>
      <xdr:spPr>
        <a:xfrm>
          <a:off x="15266035" y="10146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10160</xdr:rowOff>
    </xdr:from>
    <xdr:ext cx="404495" cy="259080"/>
    <xdr:sp macro="" textlink="">
      <xdr:nvSpPr>
        <xdr:cNvPr id="552" name="n_2aveValue【学校施設】&#10;有形固定資産減価償却率"/>
        <xdr:cNvSpPr txBox="1"/>
      </xdr:nvSpPr>
      <xdr:spPr>
        <a:xfrm>
          <a:off x="14389735" y="10125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167640</xdr:rowOff>
    </xdr:from>
    <xdr:ext cx="404495" cy="258445"/>
    <xdr:sp macro="" textlink="">
      <xdr:nvSpPr>
        <xdr:cNvPr id="553" name="n_3aveValue【学校施設】&#10;有形固定資産減価償却率"/>
        <xdr:cNvSpPr txBox="1"/>
      </xdr:nvSpPr>
      <xdr:spPr>
        <a:xfrm>
          <a:off x="13500735" y="10111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160655</xdr:rowOff>
    </xdr:from>
    <xdr:ext cx="404495" cy="259080"/>
    <xdr:sp macro="" textlink="">
      <xdr:nvSpPr>
        <xdr:cNvPr id="554" name="n_4aveValue【学校施設】&#10;有形固定資産減価償却率"/>
        <xdr:cNvSpPr txBox="1"/>
      </xdr:nvSpPr>
      <xdr:spPr>
        <a:xfrm>
          <a:off x="12611735" y="10104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121920</xdr:rowOff>
    </xdr:from>
    <xdr:ext cx="405130" cy="258445"/>
    <xdr:sp macro="" textlink="">
      <xdr:nvSpPr>
        <xdr:cNvPr id="555" name="n_1mainValue【学校施設】&#10;有形固定資産減価償却率"/>
        <xdr:cNvSpPr txBox="1"/>
      </xdr:nvSpPr>
      <xdr:spPr>
        <a:xfrm>
          <a:off x="15266035" y="9551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63500</xdr:rowOff>
    </xdr:from>
    <xdr:ext cx="404495" cy="258445"/>
    <xdr:sp macro="" textlink="">
      <xdr:nvSpPr>
        <xdr:cNvPr id="556" name="n_2mainValue【学校施設】&#10;有形固定資産減価償却率"/>
        <xdr:cNvSpPr txBox="1"/>
      </xdr:nvSpPr>
      <xdr:spPr>
        <a:xfrm>
          <a:off x="14389735" y="9493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74930</xdr:rowOff>
    </xdr:from>
    <xdr:ext cx="404495" cy="258445"/>
    <xdr:sp macro="" textlink="">
      <xdr:nvSpPr>
        <xdr:cNvPr id="557" name="n_3mainValue【学校施設】&#10;有形固定資産減価償却率"/>
        <xdr:cNvSpPr txBox="1"/>
      </xdr:nvSpPr>
      <xdr:spPr>
        <a:xfrm>
          <a:off x="13500735" y="9333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144780</xdr:rowOff>
    </xdr:from>
    <xdr:ext cx="404495" cy="258445"/>
    <xdr:sp macro="" textlink="">
      <xdr:nvSpPr>
        <xdr:cNvPr id="558" name="n_4mainValue【学校施設】&#10;有形固定資産減価償却率"/>
        <xdr:cNvSpPr txBox="1"/>
      </xdr:nvSpPr>
      <xdr:spPr>
        <a:xfrm>
          <a:off x="12611735" y="9403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67" name="テキスト ボックス 56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69" name="直線コネクタ 56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70" name="テキスト ボックス 569"/>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71" name="直線コネクタ 57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572" name="テキスト ボックス 571"/>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73" name="直線コネクタ 57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574" name="テキスト ボックス 573"/>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75" name="直線コネクタ 57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576" name="テキスト ボックス 575"/>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77" name="直線コネクタ 57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578" name="テキスト ボックス 577"/>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79" name="直線コネクタ 57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80" name="テキスト ボックス 57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82" name="テキスト ボックス 581"/>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124460</xdr:rowOff>
    </xdr:from>
    <xdr:to xmlns:xdr="http://schemas.openxmlformats.org/drawingml/2006/spreadsheetDrawing">
      <xdr:col>116</xdr:col>
      <xdr:colOff>62865</xdr:colOff>
      <xdr:row>63</xdr:row>
      <xdr:rowOff>122555</xdr:rowOff>
    </xdr:to>
    <xdr:cxnSp macro="">
      <xdr:nvCxnSpPr>
        <xdr:cNvPr id="584" name="直線コネクタ 583"/>
        <xdr:cNvCxnSpPr/>
      </xdr:nvCxnSpPr>
      <xdr:spPr>
        <a:xfrm flipV="1">
          <a:off x="22160865" y="9554210"/>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126365</xdr:rowOff>
    </xdr:from>
    <xdr:ext cx="469900" cy="259080"/>
    <xdr:sp macro="" textlink="">
      <xdr:nvSpPr>
        <xdr:cNvPr id="585" name="【学校施設】&#10;一人当たり面積最小値テキスト"/>
        <xdr:cNvSpPr txBox="1"/>
      </xdr:nvSpPr>
      <xdr:spPr>
        <a:xfrm>
          <a:off x="22199600" y="10927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122555</xdr:rowOff>
    </xdr:from>
    <xdr:to xmlns:xdr="http://schemas.openxmlformats.org/drawingml/2006/spreadsheetDrawing">
      <xdr:col>116</xdr:col>
      <xdr:colOff>152400</xdr:colOff>
      <xdr:row>63</xdr:row>
      <xdr:rowOff>122555</xdr:rowOff>
    </xdr:to>
    <xdr:cxnSp macro="">
      <xdr:nvCxnSpPr>
        <xdr:cNvPr id="586" name="直線コネクタ 585"/>
        <xdr:cNvCxnSpPr/>
      </xdr:nvCxnSpPr>
      <xdr:spPr>
        <a:xfrm>
          <a:off x="22072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71120</xdr:rowOff>
    </xdr:from>
    <xdr:ext cx="469900" cy="259080"/>
    <xdr:sp macro="" textlink="">
      <xdr:nvSpPr>
        <xdr:cNvPr id="587" name="【学校施設】&#10;一人当たり面積最大値テキスト"/>
        <xdr:cNvSpPr txBox="1"/>
      </xdr:nvSpPr>
      <xdr:spPr>
        <a:xfrm>
          <a:off x="22199600" y="932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124460</xdr:rowOff>
    </xdr:from>
    <xdr:to xmlns:xdr="http://schemas.openxmlformats.org/drawingml/2006/spreadsheetDrawing">
      <xdr:col>116</xdr:col>
      <xdr:colOff>152400</xdr:colOff>
      <xdr:row>55</xdr:row>
      <xdr:rowOff>124460</xdr:rowOff>
    </xdr:to>
    <xdr:cxnSp macro="">
      <xdr:nvCxnSpPr>
        <xdr:cNvPr id="588" name="直線コネクタ 587"/>
        <xdr:cNvCxnSpPr/>
      </xdr:nvCxnSpPr>
      <xdr:spPr>
        <a:xfrm>
          <a:off x="22072600" y="955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9525</xdr:rowOff>
    </xdr:from>
    <xdr:ext cx="469900" cy="258445"/>
    <xdr:sp macro="" textlink="">
      <xdr:nvSpPr>
        <xdr:cNvPr id="589" name="【学校施設】&#10;一人当たり面積平均値テキスト"/>
        <xdr:cNvSpPr txBox="1"/>
      </xdr:nvSpPr>
      <xdr:spPr>
        <a:xfrm>
          <a:off x="22199600" y="106394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31115</xdr:rowOff>
    </xdr:from>
    <xdr:to xmlns:xdr="http://schemas.openxmlformats.org/drawingml/2006/spreadsheetDrawing">
      <xdr:col>116</xdr:col>
      <xdr:colOff>114300</xdr:colOff>
      <xdr:row>62</xdr:row>
      <xdr:rowOff>132715</xdr:rowOff>
    </xdr:to>
    <xdr:sp macro="" textlink="">
      <xdr:nvSpPr>
        <xdr:cNvPr id="590" name="フローチャート: 判断 589"/>
        <xdr:cNvSpPr/>
      </xdr:nvSpPr>
      <xdr:spPr>
        <a:xfrm>
          <a:off x="221107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45085</xdr:rowOff>
    </xdr:from>
    <xdr:to xmlns:xdr="http://schemas.openxmlformats.org/drawingml/2006/spreadsheetDrawing">
      <xdr:col>112</xdr:col>
      <xdr:colOff>38100</xdr:colOff>
      <xdr:row>62</xdr:row>
      <xdr:rowOff>146685</xdr:rowOff>
    </xdr:to>
    <xdr:sp macro="" textlink="">
      <xdr:nvSpPr>
        <xdr:cNvPr id="591" name="フローチャート: 判断 590"/>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50800</xdr:rowOff>
    </xdr:from>
    <xdr:to xmlns:xdr="http://schemas.openxmlformats.org/drawingml/2006/spreadsheetDrawing">
      <xdr:col>107</xdr:col>
      <xdr:colOff>101600</xdr:colOff>
      <xdr:row>62</xdr:row>
      <xdr:rowOff>152400</xdr:rowOff>
    </xdr:to>
    <xdr:sp macro="" textlink="">
      <xdr:nvSpPr>
        <xdr:cNvPr id="592" name="フローチャート: 判断 591"/>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53340</xdr:rowOff>
    </xdr:from>
    <xdr:to xmlns:xdr="http://schemas.openxmlformats.org/drawingml/2006/spreadsheetDrawing">
      <xdr:col>102</xdr:col>
      <xdr:colOff>165100</xdr:colOff>
      <xdr:row>62</xdr:row>
      <xdr:rowOff>154940</xdr:rowOff>
    </xdr:to>
    <xdr:sp macro="" textlink="">
      <xdr:nvSpPr>
        <xdr:cNvPr id="593" name="フローチャート: 判断 592"/>
        <xdr:cNvSpPr/>
      </xdr:nvSpPr>
      <xdr:spPr>
        <a:xfrm>
          <a:off x="19494500" y="1068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34290</xdr:rowOff>
    </xdr:from>
    <xdr:to xmlns:xdr="http://schemas.openxmlformats.org/drawingml/2006/spreadsheetDrawing">
      <xdr:col>98</xdr:col>
      <xdr:colOff>38100</xdr:colOff>
      <xdr:row>62</xdr:row>
      <xdr:rowOff>135890</xdr:rowOff>
    </xdr:to>
    <xdr:sp macro="" textlink="">
      <xdr:nvSpPr>
        <xdr:cNvPr id="594" name="フローチャート: 判断 593"/>
        <xdr:cNvSpPr/>
      </xdr:nvSpPr>
      <xdr:spPr>
        <a:xfrm>
          <a:off x="18605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95" name="テキスト ボックス 59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96" name="テキスト ボックス 59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97" name="テキスト ボックス 59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98" name="テキスト ボックス 59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99" name="テキスト ボックス 59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163195</xdr:rowOff>
    </xdr:from>
    <xdr:to xmlns:xdr="http://schemas.openxmlformats.org/drawingml/2006/spreadsheetDrawing">
      <xdr:col>116</xdr:col>
      <xdr:colOff>114300</xdr:colOff>
      <xdr:row>62</xdr:row>
      <xdr:rowOff>93345</xdr:rowOff>
    </xdr:to>
    <xdr:sp macro="" textlink="">
      <xdr:nvSpPr>
        <xdr:cNvPr id="600" name="楕円 599"/>
        <xdr:cNvSpPr/>
      </xdr:nvSpPr>
      <xdr:spPr>
        <a:xfrm>
          <a:off x="221107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14605</xdr:rowOff>
    </xdr:from>
    <xdr:ext cx="469900" cy="259080"/>
    <xdr:sp macro="" textlink="">
      <xdr:nvSpPr>
        <xdr:cNvPr id="601" name="【学校施設】&#10;一人当たり面積該当値テキスト"/>
        <xdr:cNvSpPr txBox="1"/>
      </xdr:nvSpPr>
      <xdr:spPr>
        <a:xfrm>
          <a:off x="22199600" y="10473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161290</xdr:rowOff>
    </xdr:from>
    <xdr:to xmlns:xdr="http://schemas.openxmlformats.org/drawingml/2006/spreadsheetDrawing">
      <xdr:col>112</xdr:col>
      <xdr:colOff>38100</xdr:colOff>
      <xdr:row>62</xdr:row>
      <xdr:rowOff>91440</xdr:rowOff>
    </xdr:to>
    <xdr:sp macro="" textlink="">
      <xdr:nvSpPr>
        <xdr:cNvPr id="602" name="楕円 601"/>
        <xdr:cNvSpPr/>
      </xdr:nvSpPr>
      <xdr:spPr>
        <a:xfrm>
          <a:off x="212725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40640</xdr:rowOff>
    </xdr:from>
    <xdr:to xmlns:xdr="http://schemas.openxmlformats.org/drawingml/2006/spreadsheetDrawing">
      <xdr:col>116</xdr:col>
      <xdr:colOff>63500</xdr:colOff>
      <xdr:row>62</xdr:row>
      <xdr:rowOff>42545</xdr:rowOff>
    </xdr:to>
    <xdr:cxnSp macro="">
      <xdr:nvCxnSpPr>
        <xdr:cNvPr id="603" name="直線コネクタ 602"/>
        <xdr:cNvCxnSpPr/>
      </xdr:nvCxnSpPr>
      <xdr:spPr>
        <a:xfrm>
          <a:off x="21323300" y="106705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168275</xdr:rowOff>
    </xdr:from>
    <xdr:to xmlns:xdr="http://schemas.openxmlformats.org/drawingml/2006/spreadsheetDrawing">
      <xdr:col>107</xdr:col>
      <xdr:colOff>101600</xdr:colOff>
      <xdr:row>62</xdr:row>
      <xdr:rowOff>98425</xdr:rowOff>
    </xdr:to>
    <xdr:sp macro="" textlink="">
      <xdr:nvSpPr>
        <xdr:cNvPr id="604" name="楕円 603"/>
        <xdr:cNvSpPr/>
      </xdr:nvSpPr>
      <xdr:spPr>
        <a:xfrm>
          <a:off x="20383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40640</xdr:rowOff>
    </xdr:from>
    <xdr:to xmlns:xdr="http://schemas.openxmlformats.org/drawingml/2006/spreadsheetDrawing">
      <xdr:col>111</xdr:col>
      <xdr:colOff>177800</xdr:colOff>
      <xdr:row>62</xdr:row>
      <xdr:rowOff>47625</xdr:rowOff>
    </xdr:to>
    <xdr:cxnSp macro="">
      <xdr:nvCxnSpPr>
        <xdr:cNvPr id="605" name="直線コネクタ 604"/>
        <xdr:cNvCxnSpPr/>
      </xdr:nvCxnSpPr>
      <xdr:spPr>
        <a:xfrm flipV="1">
          <a:off x="20434300" y="106705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166370</xdr:rowOff>
    </xdr:from>
    <xdr:to xmlns:xdr="http://schemas.openxmlformats.org/drawingml/2006/spreadsheetDrawing">
      <xdr:col>102</xdr:col>
      <xdr:colOff>165100</xdr:colOff>
      <xdr:row>62</xdr:row>
      <xdr:rowOff>95885</xdr:rowOff>
    </xdr:to>
    <xdr:sp macro="" textlink="">
      <xdr:nvSpPr>
        <xdr:cNvPr id="606" name="楕円 605"/>
        <xdr:cNvSpPr/>
      </xdr:nvSpPr>
      <xdr:spPr>
        <a:xfrm>
          <a:off x="19494500" y="10624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45085</xdr:rowOff>
    </xdr:from>
    <xdr:to xmlns:xdr="http://schemas.openxmlformats.org/drawingml/2006/spreadsheetDrawing">
      <xdr:col>107</xdr:col>
      <xdr:colOff>50800</xdr:colOff>
      <xdr:row>62</xdr:row>
      <xdr:rowOff>47625</xdr:rowOff>
    </xdr:to>
    <xdr:cxnSp macro="">
      <xdr:nvCxnSpPr>
        <xdr:cNvPr id="607" name="直線コネクタ 606"/>
        <xdr:cNvCxnSpPr/>
      </xdr:nvCxnSpPr>
      <xdr:spPr>
        <a:xfrm>
          <a:off x="19545300" y="106749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1905</xdr:rowOff>
    </xdr:from>
    <xdr:to xmlns:xdr="http://schemas.openxmlformats.org/drawingml/2006/spreadsheetDrawing">
      <xdr:col>98</xdr:col>
      <xdr:colOff>38100</xdr:colOff>
      <xdr:row>62</xdr:row>
      <xdr:rowOff>103505</xdr:rowOff>
    </xdr:to>
    <xdr:sp macro="" textlink="">
      <xdr:nvSpPr>
        <xdr:cNvPr id="608" name="楕円 607"/>
        <xdr:cNvSpPr/>
      </xdr:nvSpPr>
      <xdr:spPr>
        <a:xfrm>
          <a:off x="186055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45085</xdr:rowOff>
    </xdr:from>
    <xdr:to xmlns:xdr="http://schemas.openxmlformats.org/drawingml/2006/spreadsheetDrawing">
      <xdr:col>102</xdr:col>
      <xdr:colOff>114300</xdr:colOff>
      <xdr:row>62</xdr:row>
      <xdr:rowOff>52705</xdr:rowOff>
    </xdr:to>
    <xdr:cxnSp macro="">
      <xdr:nvCxnSpPr>
        <xdr:cNvPr id="609" name="直線コネクタ 608"/>
        <xdr:cNvCxnSpPr/>
      </xdr:nvCxnSpPr>
      <xdr:spPr>
        <a:xfrm flipV="1">
          <a:off x="18656300" y="106749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137795</xdr:rowOff>
    </xdr:from>
    <xdr:ext cx="469900" cy="259080"/>
    <xdr:sp macro="" textlink="">
      <xdr:nvSpPr>
        <xdr:cNvPr id="610" name="n_1aveValue【学校施設】&#10;一人当たり面積"/>
        <xdr:cNvSpPr txBox="1"/>
      </xdr:nvSpPr>
      <xdr:spPr>
        <a:xfrm>
          <a:off x="21075650" y="1076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143510</xdr:rowOff>
    </xdr:from>
    <xdr:ext cx="469265" cy="258445"/>
    <xdr:sp macro="" textlink="">
      <xdr:nvSpPr>
        <xdr:cNvPr id="611" name="n_2aveValue【学校施設】&#10;一人当たり面積"/>
        <xdr:cNvSpPr txBox="1"/>
      </xdr:nvSpPr>
      <xdr:spPr>
        <a:xfrm>
          <a:off x="20199350" y="10773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146050</xdr:rowOff>
    </xdr:from>
    <xdr:ext cx="469265" cy="258445"/>
    <xdr:sp macro="" textlink="">
      <xdr:nvSpPr>
        <xdr:cNvPr id="612" name="n_3aveValue【学校施設】&#10;一人当たり面積"/>
        <xdr:cNvSpPr txBox="1"/>
      </xdr:nvSpPr>
      <xdr:spPr>
        <a:xfrm>
          <a:off x="19310350" y="10775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127000</xdr:rowOff>
    </xdr:from>
    <xdr:ext cx="469265" cy="259080"/>
    <xdr:sp macro="" textlink="">
      <xdr:nvSpPr>
        <xdr:cNvPr id="613" name="n_4aveValue【学校施設】&#10;一人当たり面積"/>
        <xdr:cNvSpPr txBox="1"/>
      </xdr:nvSpPr>
      <xdr:spPr>
        <a:xfrm>
          <a:off x="18421350" y="10756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107950</xdr:rowOff>
    </xdr:from>
    <xdr:ext cx="469900" cy="259080"/>
    <xdr:sp macro="" textlink="">
      <xdr:nvSpPr>
        <xdr:cNvPr id="614" name="n_1mainValue【学校施設】&#10;一人当たり面積"/>
        <xdr:cNvSpPr txBox="1"/>
      </xdr:nvSpPr>
      <xdr:spPr>
        <a:xfrm>
          <a:off x="21075650" y="1039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114935</xdr:rowOff>
    </xdr:from>
    <xdr:ext cx="469265" cy="259080"/>
    <xdr:sp macro="" textlink="">
      <xdr:nvSpPr>
        <xdr:cNvPr id="615" name="n_2mainValue【学校施設】&#10;一人当たり面積"/>
        <xdr:cNvSpPr txBox="1"/>
      </xdr:nvSpPr>
      <xdr:spPr>
        <a:xfrm>
          <a:off x="20199350" y="10401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112395</xdr:rowOff>
    </xdr:from>
    <xdr:ext cx="469265" cy="258445"/>
    <xdr:sp macro="" textlink="">
      <xdr:nvSpPr>
        <xdr:cNvPr id="616" name="n_3mainValue【学校施設】&#10;一人当たり面積"/>
        <xdr:cNvSpPr txBox="1"/>
      </xdr:nvSpPr>
      <xdr:spPr>
        <a:xfrm>
          <a:off x="19310350" y="10399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120650</xdr:rowOff>
    </xdr:from>
    <xdr:ext cx="469265" cy="258445"/>
    <xdr:sp macro="" textlink="">
      <xdr:nvSpPr>
        <xdr:cNvPr id="617" name="n_4mainValue【学校施設】&#10;一人当たり面積"/>
        <xdr:cNvSpPr txBox="1"/>
      </xdr:nvSpPr>
      <xdr:spPr>
        <a:xfrm>
          <a:off x="18421350" y="10407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42" name="テキスト ボックス 64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3" name="直線コネクタ 6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44" name="テキスト ボックス 64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45" name="直線コネクタ 64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646" name="テキスト ボックス 645"/>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47" name="直線コネクタ 64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648" name="テキスト ボックス 647"/>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49" name="直線コネクタ 64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0" name="テキスト ボックス 649"/>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51" name="直線コネクタ 65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52" name="テキスト ボックス 651"/>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53" name="直線コネクタ 65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654" name="テキスト ボックス 653"/>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5" name="直線コネクタ 6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8455" cy="259080"/>
    <xdr:sp macro="" textlink="">
      <xdr:nvSpPr>
        <xdr:cNvPr id="656" name="テキスト ボックス 655"/>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158115</xdr:rowOff>
    </xdr:from>
    <xdr:to xmlns:xdr="http://schemas.openxmlformats.org/drawingml/2006/spreadsheetDrawing">
      <xdr:col>85</xdr:col>
      <xdr:colOff>126365</xdr:colOff>
      <xdr:row>108</xdr:row>
      <xdr:rowOff>152400</xdr:rowOff>
    </xdr:to>
    <xdr:cxnSp macro="">
      <xdr:nvCxnSpPr>
        <xdr:cNvPr id="658" name="直線コネクタ 657"/>
        <xdr:cNvCxnSpPr/>
      </xdr:nvCxnSpPr>
      <xdr:spPr>
        <a:xfrm flipV="1">
          <a:off x="16318865" y="171316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8445"/>
    <xdr:sp macro="" textlink="">
      <xdr:nvSpPr>
        <xdr:cNvPr id="659" name="【公民館】&#10;有形固定資産減価償却率最小値テキスト"/>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60" name="直線コネクタ 659"/>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104775</xdr:rowOff>
    </xdr:from>
    <xdr:ext cx="405130" cy="259080"/>
    <xdr:sp macro="" textlink="">
      <xdr:nvSpPr>
        <xdr:cNvPr id="661" name="【公民館】&#10;有形固定資産減価償却率最大値テキスト"/>
        <xdr:cNvSpPr txBox="1"/>
      </xdr:nvSpPr>
      <xdr:spPr>
        <a:xfrm>
          <a:off x="16357600" y="1690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158115</xdr:rowOff>
    </xdr:from>
    <xdr:to xmlns:xdr="http://schemas.openxmlformats.org/drawingml/2006/spreadsheetDrawing">
      <xdr:col>86</xdr:col>
      <xdr:colOff>25400</xdr:colOff>
      <xdr:row>99</xdr:row>
      <xdr:rowOff>158115</xdr:rowOff>
    </xdr:to>
    <xdr:cxnSp macro="">
      <xdr:nvCxnSpPr>
        <xdr:cNvPr id="662" name="直線コネクタ 661"/>
        <xdr:cNvCxnSpPr/>
      </xdr:nvCxnSpPr>
      <xdr:spPr>
        <a:xfrm>
          <a:off x="16230600" y="1713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76200</xdr:rowOff>
    </xdr:from>
    <xdr:ext cx="405130" cy="258445"/>
    <xdr:sp macro="" textlink="">
      <xdr:nvSpPr>
        <xdr:cNvPr id="663" name="【公民館】&#10;有形固定資産減価償却率平均値テキスト"/>
        <xdr:cNvSpPr txBox="1"/>
      </xdr:nvSpPr>
      <xdr:spPr>
        <a:xfrm>
          <a:off x="16357600" y="179070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177800</xdr:colOff>
      <xdr:row>105</xdr:row>
      <xdr:rowOff>27940</xdr:rowOff>
    </xdr:to>
    <xdr:sp macro="" textlink="">
      <xdr:nvSpPr>
        <xdr:cNvPr id="664" name="フローチャート: 判断 663"/>
        <xdr:cNvSpPr/>
      </xdr:nvSpPr>
      <xdr:spPr>
        <a:xfrm>
          <a:off x="162687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120650</xdr:rowOff>
    </xdr:from>
    <xdr:to xmlns:xdr="http://schemas.openxmlformats.org/drawingml/2006/spreadsheetDrawing">
      <xdr:col>81</xdr:col>
      <xdr:colOff>101600</xdr:colOff>
      <xdr:row>105</xdr:row>
      <xdr:rowOff>50800</xdr:rowOff>
    </xdr:to>
    <xdr:sp macro="" textlink="">
      <xdr:nvSpPr>
        <xdr:cNvPr id="665" name="フローチャート: 判断 664"/>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122555</xdr:rowOff>
    </xdr:from>
    <xdr:to xmlns:xdr="http://schemas.openxmlformats.org/drawingml/2006/spreadsheetDrawing">
      <xdr:col>76</xdr:col>
      <xdr:colOff>165100</xdr:colOff>
      <xdr:row>105</xdr:row>
      <xdr:rowOff>52705</xdr:rowOff>
    </xdr:to>
    <xdr:sp macro="" textlink="">
      <xdr:nvSpPr>
        <xdr:cNvPr id="666" name="フローチャート: 判断 665"/>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107315</xdr:rowOff>
    </xdr:from>
    <xdr:to xmlns:xdr="http://schemas.openxmlformats.org/drawingml/2006/spreadsheetDrawing">
      <xdr:col>72</xdr:col>
      <xdr:colOff>38100</xdr:colOff>
      <xdr:row>105</xdr:row>
      <xdr:rowOff>37465</xdr:rowOff>
    </xdr:to>
    <xdr:sp macro="" textlink="">
      <xdr:nvSpPr>
        <xdr:cNvPr id="667" name="フローチャート: 判断 666"/>
        <xdr:cNvSpPr/>
      </xdr:nvSpPr>
      <xdr:spPr>
        <a:xfrm>
          <a:off x="13652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116840</xdr:rowOff>
    </xdr:from>
    <xdr:to xmlns:xdr="http://schemas.openxmlformats.org/drawingml/2006/spreadsheetDrawing">
      <xdr:col>67</xdr:col>
      <xdr:colOff>101600</xdr:colOff>
      <xdr:row>105</xdr:row>
      <xdr:rowOff>46990</xdr:rowOff>
    </xdr:to>
    <xdr:sp macro="" textlink="">
      <xdr:nvSpPr>
        <xdr:cNvPr id="668" name="フローチャート: 判断 667"/>
        <xdr:cNvSpPr/>
      </xdr:nvSpPr>
      <xdr:spPr>
        <a:xfrm>
          <a:off x="12763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69" name="テキスト ボックス 6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0" name="テキスト ボックス 6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1" name="テキスト ボックス 6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2" name="テキスト ボックス 6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3" name="テキスト ボックス 6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34925</xdr:rowOff>
    </xdr:from>
    <xdr:to xmlns:xdr="http://schemas.openxmlformats.org/drawingml/2006/spreadsheetDrawing">
      <xdr:col>85</xdr:col>
      <xdr:colOff>177800</xdr:colOff>
      <xdr:row>104</xdr:row>
      <xdr:rowOff>136525</xdr:rowOff>
    </xdr:to>
    <xdr:sp macro="" textlink="">
      <xdr:nvSpPr>
        <xdr:cNvPr id="674" name="楕円 673"/>
        <xdr:cNvSpPr/>
      </xdr:nvSpPr>
      <xdr:spPr>
        <a:xfrm>
          <a:off x="16268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57785</xdr:rowOff>
    </xdr:from>
    <xdr:ext cx="405130" cy="259080"/>
    <xdr:sp macro="" textlink="">
      <xdr:nvSpPr>
        <xdr:cNvPr id="675" name="【公民館】&#10;有形固定資産減価償却率該当値テキスト"/>
        <xdr:cNvSpPr txBox="1"/>
      </xdr:nvSpPr>
      <xdr:spPr>
        <a:xfrm>
          <a:off x="16357600" y="1771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168275</xdr:rowOff>
    </xdr:from>
    <xdr:to xmlns:xdr="http://schemas.openxmlformats.org/drawingml/2006/spreadsheetDrawing">
      <xdr:col>81</xdr:col>
      <xdr:colOff>101600</xdr:colOff>
      <xdr:row>104</xdr:row>
      <xdr:rowOff>98425</xdr:rowOff>
    </xdr:to>
    <xdr:sp macro="" textlink="">
      <xdr:nvSpPr>
        <xdr:cNvPr id="676" name="楕円 675"/>
        <xdr:cNvSpPr/>
      </xdr:nvSpPr>
      <xdr:spPr>
        <a:xfrm>
          <a:off x="15430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47625</xdr:rowOff>
    </xdr:from>
    <xdr:to xmlns:xdr="http://schemas.openxmlformats.org/drawingml/2006/spreadsheetDrawing">
      <xdr:col>85</xdr:col>
      <xdr:colOff>127000</xdr:colOff>
      <xdr:row>104</xdr:row>
      <xdr:rowOff>86360</xdr:rowOff>
    </xdr:to>
    <xdr:cxnSp macro="">
      <xdr:nvCxnSpPr>
        <xdr:cNvPr id="677" name="直線コネクタ 676"/>
        <xdr:cNvCxnSpPr/>
      </xdr:nvCxnSpPr>
      <xdr:spPr>
        <a:xfrm>
          <a:off x="15481300" y="1787842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126365</xdr:rowOff>
    </xdr:from>
    <xdr:to xmlns:xdr="http://schemas.openxmlformats.org/drawingml/2006/spreadsheetDrawing">
      <xdr:col>76</xdr:col>
      <xdr:colOff>165100</xdr:colOff>
      <xdr:row>104</xdr:row>
      <xdr:rowOff>56515</xdr:rowOff>
    </xdr:to>
    <xdr:sp macro="" textlink="">
      <xdr:nvSpPr>
        <xdr:cNvPr id="678" name="楕円 677"/>
        <xdr:cNvSpPr/>
      </xdr:nvSpPr>
      <xdr:spPr>
        <a:xfrm>
          <a:off x="14541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6350</xdr:rowOff>
    </xdr:from>
    <xdr:to xmlns:xdr="http://schemas.openxmlformats.org/drawingml/2006/spreadsheetDrawing">
      <xdr:col>81</xdr:col>
      <xdr:colOff>50800</xdr:colOff>
      <xdr:row>104</xdr:row>
      <xdr:rowOff>47625</xdr:rowOff>
    </xdr:to>
    <xdr:cxnSp macro="">
      <xdr:nvCxnSpPr>
        <xdr:cNvPr id="679" name="直線コネクタ 678"/>
        <xdr:cNvCxnSpPr/>
      </xdr:nvCxnSpPr>
      <xdr:spPr>
        <a:xfrm>
          <a:off x="14592300" y="178371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44450</xdr:rowOff>
    </xdr:from>
    <xdr:to xmlns:xdr="http://schemas.openxmlformats.org/drawingml/2006/spreadsheetDrawing">
      <xdr:col>72</xdr:col>
      <xdr:colOff>38100</xdr:colOff>
      <xdr:row>103</xdr:row>
      <xdr:rowOff>146050</xdr:rowOff>
    </xdr:to>
    <xdr:sp macro="" textlink="">
      <xdr:nvSpPr>
        <xdr:cNvPr id="680" name="楕円 679"/>
        <xdr:cNvSpPr/>
      </xdr:nvSpPr>
      <xdr:spPr>
        <a:xfrm>
          <a:off x="13652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95250</xdr:rowOff>
    </xdr:from>
    <xdr:to xmlns:xdr="http://schemas.openxmlformats.org/drawingml/2006/spreadsheetDrawing">
      <xdr:col>76</xdr:col>
      <xdr:colOff>114300</xdr:colOff>
      <xdr:row>104</xdr:row>
      <xdr:rowOff>6350</xdr:rowOff>
    </xdr:to>
    <xdr:cxnSp macro="">
      <xdr:nvCxnSpPr>
        <xdr:cNvPr id="681" name="直線コネクタ 680"/>
        <xdr:cNvCxnSpPr/>
      </xdr:nvCxnSpPr>
      <xdr:spPr>
        <a:xfrm>
          <a:off x="13703300" y="177546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38735</xdr:rowOff>
    </xdr:from>
    <xdr:to xmlns:xdr="http://schemas.openxmlformats.org/drawingml/2006/spreadsheetDrawing">
      <xdr:col>67</xdr:col>
      <xdr:colOff>101600</xdr:colOff>
      <xdr:row>103</xdr:row>
      <xdr:rowOff>140335</xdr:rowOff>
    </xdr:to>
    <xdr:sp macro="" textlink="">
      <xdr:nvSpPr>
        <xdr:cNvPr id="682" name="楕円 681"/>
        <xdr:cNvSpPr/>
      </xdr:nvSpPr>
      <xdr:spPr>
        <a:xfrm>
          <a:off x="12763500" y="17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89535</xdr:rowOff>
    </xdr:from>
    <xdr:to xmlns:xdr="http://schemas.openxmlformats.org/drawingml/2006/spreadsheetDrawing">
      <xdr:col>71</xdr:col>
      <xdr:colOff>177800</xdr:colOff>
      <xdr:row>103</xdr:row>
      <xdr:rowOff>95250</xdr:rowOff>
    </xdr:to>
    <xdr:cxnSp macro="">
      <xdr:nvCxnSpPr>
        <xdr:cNvPr id="683" name="直線コネクタ 682"/>
        <xdr:cNvCxnSpPr/>
      </xdr:nvCxnSpPr>
      <xdr:spPr>
        <a:xfrm>
          <a:off x="12814300" y="177488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41910</xdr:rowOff>
    </xdr:from>
    <xdr:ext cx="405130" cy="258445"/>
    <xdr:sp macro="" textlink="">
      <xdr:nvSpPr>
        <xdr:cNvPr id="684" name="n_1aveValue【公民館】&#10;有形固定資産減価償却率"/>
        <xdr:cNvSpPr txBox="1"/>
      </xdr:nvSpPr>
      <xdr:spPr>
        <a:xfrm>
          <a:off x="15266035" y="18044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43815</xdr:rowOff>
    </xdr:from>
    <xdr:ext cx="404495" cy="258445"/>
    <xdr:sp macro="" textlink="">
      <xdr:nvSpPr>
        <xdr:cNvPr id="685" name="n_2aveValue【公民館】&#10;有形固定資産減価償却率"/>
        <xdr:cNvSpPr txBox="1"/>
      </xdr:nvSpPr>
      <xdr:spPr>
        <a:xfrm>
          <a:off x="14389735" y="18046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29210</xdr:rowOff>
    </xdr:from>
    <xdr:ext cx="404495" cy="258445"/>
    <xdr:sp macro="" textlink="">
      <xdr:nvSpPr>
        <xdr:cNvPr id="686" name="n_3aveValue【公民館】&#10;有形固定資産減価償却率"/>
        <xdr:cNvSpPr txBox="1"/>
      </xdr:nvSpPr>
      <xdr:spPr>
        <a:xfrm>
          <a:off x="13500735" y="18031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38100</xdr:rowOff>
    </xdr:from>
    <xdr:ext cx="404495" cy="259080"/>
    <xdr:sp macro="" textlink="">
      <xdr:nvSpPr>
        <xdr:cNvPr id="687" name="n_4aveValue【公民館】&#10;有形固定資産減価償却率"/>
        <xdr:cNvSpPr txBox="1"/>
      </xdr:nvSpPr>
      <xdr:spPr>
        <a:xfrm>
          <a:off x="12611735" y="18040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114935</xdr:rowOff>
    </xdr:from>
    <xdr:ext cx="405130" cy="259080"/>
    <xdr:sp macro="" textlink="">
      <xdr:nvSpPr>
        <xdr:cNvPr id="688" name="n_1mainValue【公民館】&#10;有形固定資産減価償却率"/>
        <xdr:cNvSpPr txBox="1"/>
      </xdr:nvSpPr>
      <xdr:spPr>
        <a:xfrm>
          <a:off x="15266035" y="17602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73025</xdr:rowOff>
    </xdr:from>
    <xdr:ext cx="404495" cy="259080"/>
    <xdr:sp macro="" textlink="">
      <xdr:nvSpPr>
        <xdr:cNvPr id="689" name="n_2mainValue【公民館】&#10;有形固定資産減価償却率"/>
        <xdr:cNvSpPr txBox="1"/>
      </xdr:nvSpPr>
      <xdr:spPr>
        <a:xfrm>
          <a:off x="14389735" y="17560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162560</xdr:rowOff>
    </xdr:from>
    <xdr:ext cx="404495" cy="259080"/>
    <xdr:sp macro="" textlink="">
      <xdr:nvSpPr>
        <xdr:cNvPr id="690" name="n_3mainValue【公民館】&#10;有形固定資産減価償却率"/>
        <xdr:cNvSpPr txBox="1"/>
      </xdr:nvSpPr>
      <xdr:spPr>
        <a:xfrm>
          <a:off x="13500735" y="17479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156845</xdr:rowOff>
    </xdr:from>
    <xdr:ext cx="404495" cy="258445"/>
    <xdr:sp macro="" textlink="">
      <xdr:nvSpPr>
        <xdr:cNvPr id="691" name="n_4mainValue【公民館】&#10;有形固定資産減価償却率"/>
        <xdr:cNvSpPr txBox="1"/>
      </xdr:nvSpPr>
      <xdr:spPr>
        <a:xfrm>
          <a:off x="12611735" y="17473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00" name="テキスト ボックス 699"/>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1" name="直線コネクタ 7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2" name="直線コネクタ 70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03" name="テキスト ボックス 702"/>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4" name="直線コネクタ 70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05" name="テキスト ボックス 704"/>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6" name="直線コネクタ 70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07" name="テキスト ボックス 706"/>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08" name="直線コネクタ 70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09" name="テキスト ボックス 708"/>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0" name="直線コネクタ 70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11" name="テキスト ボックス 710"/>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2" name="直線コネクタ 71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13" name="テキスト ボックス 712"/>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4" name="直線コネクタ 7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15" name="テキスト ボックス 714"/>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151765</xdr:rowOff>
    </xdr:from>
    <xdr:to xmlns:xdr="http://schemas.openxmlformats.org/drawingml/2006/spreadsheetDrawing">
      <xdr:col>116</xdr:col>
      <xdr:colOff>62865</xdr:colOff>
      <xdr:row>109</xdr:row>
      <xdr:rowOff>25400</xdr:rowOff>
    </xdr:to>
    <xdr:cxnSp macro="">
      <xdr:nvCxnSpPr>
        <xdr:cNvPr id="717" name="直線コネクタ 716"/>
        <xdr:cNvCxnSpPr/>
      </xdr:nvCxnSpPr>
      <xdr:spPr>
        <a:xfrm flipV="1">
          <a:off x="22160865" y="171253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8445"/>
    <xdr:sp macro="" textlink="">
      <xdr:nvSpPr>
        <xdr:cNvPr id="718" name="【公民館】&#10;一人当たり面積最小値テキスト"/>
        <xdr:cNvSpPr txBox="1"/>
      </xdr:nvSpPr>
      <xdr:spPr>
        <a:xfrm>
          <a:off x="22199600" y="18717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719" name="直線コネクタ 718"/>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98425</xdr:rowOff>
    </xdr:from>
    <xdr:ext cx="469900" cy="258445"/>
    <xdr:sp macro="" textlink="">
      <xdr:nvSpPr>
        <xdr:cNvPr id="720" name="【公民館】&#10;一人当たり面積最大値テキスト"/>
        <xdr:cNvSpPr txBox="1"/>
      </xdr:nvSpPr>
      <xdr:spPr>
        <a:xfrm>
          <a:off x="22199600" y="16900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151765</xdr:rowOff>
    </xdr:from>
    <xdr:to xmlns:xdr="http://schemas.openxmlformats.org/drawingml/2006/spreadsheetDrawing">
      <xdr:col>116</xdr:col>
      <xdr:colOff>152400</xdr:colOff>
      <xdr:row>99</xdr:row>
      <xdr:rowOff>151765</xdr:rowOff>
    </xdr:to>
    <xdr:cxnSp macro="">
      <xdr:nvCxnSpPr>
        <xdr:cNvPr id="721" name="直線コネクタ 720"/>
        <xdr:cNvCxnSpPr/>
      </xdr:nvCxnSpPr>
      <xdr:spPr>
        <a:xfrm>
          <a:off x="22072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71755</xdr:rowOff>
    </xdr:from>
    <xdr:ext cx="469900" cy="259080"/>
    <xdr:sp macro="" textlink="">
      <xdr:nvSpPr>
        <xdr:cNvPr id="722" name="【公民館】&#10;一人当たり面積平均値テキスト"/>
        <xdr:cNvSpPr txBox="1"/>
      </xdr:nvSpPr>
      <xdr:spPr>
        <a:xfrm>
          <a:off x="22199600" y="18416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93345</xdr:rowOff>
    </xdr:from>
    <xdr:to xmlns:xdr="http://schemas.openxmlformats.org/drawingml/2006/spreadsheetDrawing">
      <xdr:col>116</xdr:col>
      <xdr:colOff>114300</xdr:colOff>
      <xdr:row>108</xdr:row>
      <xdr:rowOff>23495</xdr:rowOff>
    </xdr:to>
    <xdr:sp macro="" textlink="">
      <xdr:nvSpPr>
        <xdr:cNvPr id="723" name="フローチャート: 判断 722"/>
        <xdr:cNvSpPr/>
      </xdr:nvSpPr>
      <xdr:spPr>
        <a:xfrm>
          <a:off x="22110700" y="1843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96520</xdr:rowOff>
    </xdr:from>
    <xdr:to xmlns:xdr="http://schemas.openxmlformats.org/drawingml/2006/spreadsheetDrawing">
      <xdr:col>112</xdr:col>
      <xdr:colOff>38100</xdr:colOff>
      <xdr:row>108</xdr:row>
      <xdr:rowOff>26670</xdr:rowOff>
    </xdr:to>
    <xdr:sp macro="" textlink="">
      <xdr:nvSpPr>
        <xdr:cNvPr id="724" name="フローチャート: 判断 723"/>
        <xdr:cNvSpPr/>
      </xdr:nvSpPr>
      <xdr:spPr>
        <a:xfrm>
          <a:off x="21272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91440</xdr:rowOff>
    </xdr:from>
    <xdr:to xmlns:xdr="http://schemas.openxmlformats.org/drawingml/2006/spreadsheetDrawing">
      <xdr:col>107</xdr:col>
      <xdr:colOff>101600</xdr:colOff>
      <xdr:row>108</xdr:row>
      <xdr:rowOff>21590</xdr:rowOff>
    </xdr:to>
    <xdr:sp macro="" textlink="">
      <xdr:nvSpPr>
        <xdr:cNvPr id="725" name="フローチャート: 判断 724"/>
        <xdr:cNvSpPr/>
      </xdr:nvSpPr>
      <xdr:spPr>
        <a:xfrm>
          <a:off x="20383500" y="1843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96520</xdr:rowOff>
    </xdr:from>
    <xdr:to xmlns:xdr="http://schemas.openxmlformats.org/drawingml/2006/spreadsheetDrawing">
      <xdr:col>102</xdr:col>
      <xdr:colOff>165100</xdr:colOff>
      <xdr:row>108</xdr:row>
      <xdr:rowOff>26670</xdr:rowOff>
    </xdr:to>
    <xdr:sp macro="" textlink="">
      <xdr:nvSpPr>
        <xdr:cNvPr id="726" name="フローチャート: 判断 725"/>
        <xdr:cNvSpPr/>
      </xdr:nvSpPr>
      <xdr:spPr>
        <a:xfrm>
          <a:off x="19494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97790</xdr:rowOff>
    </xdr:from>
    <xdr:to xmlns:xdr="http://schemas.openxmlformats.org/drawingml/2006/spreadsheetDrawing">
      <xdr:col>98</xdr:col>
      <xdr:colOff>38100</xdr:colOff>
      <xdr:row>108</xdr:row>
      <xdr:rowOff>27940</xdr:rowOff>
    </xdr:to>
    <xdr:sp macro="" textlink="">
      <xdr:nvSpPr>
        <xdr:cNvPr id="727" name="フローチャート: 判断 726"/>
        <xdr:cNvSpPr/>
      </xdr:nvSpPr>
      <xdr:spPr>
        <a:xfrm>
          <a:off x="18605500" y="184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8" name="テキスト ボックス 7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9" name="テキスト ボックス 7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0" name="テキスト ボックス 7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1" name="テキスト ボックス 7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2" name="テキスト ボックス 7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161290</xdr:rowOff>
    </xdr:from>
    <xdr:to xmlns:xdr="http://schemas.openxmlformats.org/drawingml/2006/spreadsheetDrawing">
      <xdr:col>116</xdr:col>
      <xdr:colOff>114300</xdr:colOff>
      <xdr:row>107</xdr:row>
      <xdr:rowOff>91440</xdr:rowOff>
    </xdr:to>
    <xdr:sp macro="" textlink="">
      <xdr:nvSpPr>
        <xdr:cNvPr id="733" name="楕円 732"/>
        <xdr:cNvSpPr/>
      </xdr:nvSpPr>
      <xdr:spPr>
        <a:xfrm>
          <a:off x="22110700" y="183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12700</xdr:rowOff>
    </xdr:from>
    <xdr:ext cx="469900" cy="259080"/>
    <xdr:sp macro="" textlink="">
      <xdr:nvSpPr>
        <xdr:cNvPr id="734" name="【公民館】&#10;一人当たり面積該当値テキスト"/>
        <xdr:cNvSpPr txBox="1"/>
      </xdr:nvSpPr>
      <xdr:spPr>
        <a:xfrm>
          <a:off x="22199600" y="1818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168275</xdr:rowOff>
    </xdr:from>
    <xdr:to xmlns:xdr="http://schemas.openxmlformats.org/drawingml/2006/spreadsheetDrawing">
      <xdr:col>112</xdr:col>
      <xdr:colOff>38100</xdr:colOff>
      <xdr:row>107</xdr:row>
      <xdr:rowOff>98425</xdr:rowOff>
    </xdr:to>
    <xdr:sp macro="" textlink="">
      <xdr:nvSpPr>
        <xdr:cNvPr id="735" name="楕円 734"/>
        <xdr:cNvSpPr/>
      </xdr:nvSpPr>
      <xdr:spPr>
        <a:xfrm>
          <a:off x="21272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40640</xdr:rowOff>
    </xdr:from>
    <xdr:to xmlns:xdr="http://schemas.openxmlformats.org/drawingml/2006/spreadsheetDrawing">
      <xdr:col>116</xdr:col>
      <xdr:colOff>63500</xdr:colOff>
      <xdr:row>107</xdr:row>
      <xdr:rowOff>47625</xdr:rowOff>
    </xdr:to>
    <xdr:cxnSp macro="">
      <xdr:nvCxnSpPr>
        <xdr:cNvPr id="736" name="直線コネクタ 735"/>
        <xdr:cNvCxnSpPr/>
      </xdr:nvCxnSpPr>
      <xdr:spPr>
        <a:xfrm flipV="1">
          <a:off x="21323300" y="183857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1905</xdr:rowOff>
    </xdr:from>
    <xdr:to xmlns:xdr="http://schemas.openxmlformats.org/drawingml/2006/spreadsheetDrawing">
      <xdr:col>107</xdr:col>
      <xdr:colOff>101600</xdr:colOff>
      <xdr:row>107</xdr:row>
      <xdr:rowOff>103505</xdr:rowOff>
    </xdr:to>
    <xdr:sp macro="" textlink="">
      <xdr:nvSpPr>
        <xdr:cNvPr id="737" name="楕円 736"/>
        <xdr:cNvSpPr/>
      </xdr:nvSpPr>
      <xdr:spPr>
        <a:xfrm>
          <a:off x="20383500" y="183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47625</xdr:rowOff>
    </xdr:from>
    <xdr:to xmlns:xdr="http://schemas.openxmlformats.org/drawingml/2006/spreadsheetDrawing">
      <xdr:col>111</xdr:col>
      <xdr:colOff>177800</xdr:colOff>
      <xdr:row>107</xdr:row>
      <xdr:rowOff>52705</xdr:rowOff>
    </xdr:to>
    <xdr:cxnSp macro="">
      <xdr:nvCxnSpPr>
        <xdr:cNvPr id="738" name="直線コネクタ 737"/>
        <xdr:cNvCxnSpPr/>
      </xdr:nvCxnSpPr>
      <xdr:spPr>
        <a:xfrm flipV="1">
          <a:off x="20434300" y="183927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6350</xdr:rowOff>
    </xdr:from>
    <xdr:to xmlns:xdr="http://schemas.openxmlformats.org/drawingml/2006/spreadsheetDrawing">
      <xdr:col>102</xdr:col>
      <xdr:colOff>165100</xdr:colOff>
      <xdr:row>107</xdr:row>
      <xdr:rowOff>107950</xdr:rowOff>
    </xdr:to>
    <xdr:sp macro="" textlink="">
      <xdr:nvSpPr>
        <xdr:cNvPr id="739" name="楕円 738"/>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52705</xdr:rowOff>
    </xdr:from>
    <xdr:to xmlns:xdr="http://schemas.openxmlformats.org/drawingml/2006/spreadsheetDrawing">
      <xdr:col>107</xdr:col>
      <xdr:colOff>50800</xdr:colOff>
      <xdr:row>107</xdr:row>
      <xdr:rowOff>57150</xdr:rowOff>
    </xdr:to>
    <xdr:cxnSp macro="">
      <xdr:nvCxnSpPr>
        <xdr:cNvPr id="740" name="直線コネクタ 739"/>
        <xdr:cNvCxnSpPr/>
      </xdr:nvCxnSpPr>
      <xdr:spPr>
        <a:xfrm flipV="1">
          <a:off x="19545300" y="183978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12065</xdr:rowOff>
    </xdr:from>
    <xdr:to xmlns:xdr="http://schemas.openxmlformats.org/drawingml/2006/spreadsheetDrawing">
      <xdr:col>98</xdr:col>
      <xdr:colOff>38100</xdr:colOff>
      <xdr:row>107</xdr:row>
      <xdr:rowOff>113665</xdr:rowOff>
    </xdr:to>
    <xdr:sp macro="" textlink="">
      <xdr:nvSpPr>
        <xdr:cNvPr id="741" name="楕円 740"/>
        <xdr:cNvSpPr/>
      </xdr:nvSpPr>
      <xdr:spPr>
        <a:xfrm>
          <a:off x="18605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57150</xdr:rowOff>
    </xdr:from>
    <xdr:to xmlns:xdr="http://schemas.openxmlformats.org/drawingml/2006/spreadsheetDrawing">
      <xdr:col>102</xdr:col>
      <xdr:colOff>114300</xdr:colOff>
      <xdr:row>107</xdr:row>
      <xdr:rowOff>63500</xdr:rowOff>
    </xdr:to>
    <xdr:cxnSp macro="">
      <xdr:nvCxnSpPr>
        <xdr:cNvPr id="742" name="直線コネクタ 741"/>
        <xdr:cNvCxnSpPr/>
      </xdr:nvCxnSpPr>
      <xdr:spPr>
        <a:xfrm flipV="1">
          <a:off x="18656300" y="184023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17780</xdr:rowOff>
    </xdr:from>
    <xdr:ext cx="469900" cy="258445"/>
    <xdr:sp macro="" textlink="">
      <xdr:nvSpPr>
        <xdr:cNvPr id="743" name="n_1aveValue【公民館】&#10;一人当たり面積"/>
        <xdr:cNvSpPr txBox="1"/>
      </xdr:nvSpPr>
      <xdr:spPr>
        <a:xfrm>
          <a:off x="21075650" y="18534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12700</xdr:rowOff>
    </xdr:from>
    <xdr:ext cx="469265" cy="259080"/>
    <xdr:sp macro="" textlink="">
      <xdr:nvSpPr>
        <xdr:cNvPr id="744" name="n_2aveValue【公民館】&#10;一人当たり面積"/>
        <xdr:cNvSpPr txBox="1"/>
      </xdr:nvSpPr>
      <xdr:spPr>
        <a:xfrm>
          <a:off x="20199350" y="18529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17780</xdr:rowOff>
    </xdr:from>
    <xdr:ext cx="469265" cy="258445"/>
    <xdr:sp macro="" textlink="">
      <xdr:nvSpPr>
        <xdr:cNvPr id="745" name="n_3aveValue【公民館】&#10;一人当たり面積"/>
        <xdr:cNvSpPr txBox="1"/>
      </xdr:nvSpPr>
      <xdr:spPr>
        <a:xfrm>
          <a:off x="19310350" y="18534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19050</xdr:rowOff>
    </xdr:from>
    <xdr:ext cx="469265" cy="258445"/>
    <xdr:sp macro="" textlink="">
      <xdr:nvSpPr>
        <xdr:cNvPr id="746" name="n_4aveValue【公民館】&#10;一人当たり面積"/>
        <xdr:cNvSpPr txBox="1"/>
      </xdr:nvSpPr>
      <xdr:spPr>
        <a:xfrm>
          <a:off x="18421350" y="18535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114935</xdr:rowOff>
    </xdr:from>
    <xdr:ext cx="469900" cy="259080"/>
    <xdr:sp macro="" textlink="">
      <xdr:nvSpPr>
        <xdr:cNvPr id="747" name="n_1mainValue【公民館】&#10;一人当たり面積"/>
        <xdr:cNvSpPr txBox="1"/>
      </xdr:nvSpPr>
      <xdr:spPr>
        <a:xfrm>
          <a:off x="21075650" y="1811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120650</xdr:rowOff>
    </xdr:from>
    <xdr:ext cx="469265" cy="258445"/>
    <xdr:sp macro="" textlink="">
      <xdr:nvSpPr>
        <xdr:cNvPr id="748" name="n_2mainValue【公民館】&#10;一人当たり面積"/>
        <xdr:cNvSpPr txBox="1"/>
      </xdr:nvSpPr>
      <xdr:spPr>
        <a:xfrm>
          <a:off x="20199350" y="18122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124460</xdr:rowOff>
    </xdr:from>
    <xdr:ext cx="469265" cy="259080"/>
    <xdr:sp macro="" textlink="">
      <xdr:nvSpPr>
        <xdr:cNvPr id="749" name="n_3mainValue【公民館】&#10;一人当たり面積"/>
        <xdr:cNvSpPr txBox="1"/>
      </xdr:nvSpPr>
      <xdr:spPr>
        <a:xfrm>
          <a:off x="19310350" y="18126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130175</xdr:rowOff>
    </xdr:from>
    <xdr:ext cx="469265" cy="259080"/>
    <xdr:sp macro="" textlink="">
      <xdr:nvSpPr>
        <xdr:cNvPr id="750" name="n_4mainValue【公民館】&#10;一人当たり面積"/>
        <xdr:cNvSpPr txBox="1"/>
      </xdr:nvSpPr>
      <xdr:spPr>
        <a:xfrm>
          <a:off x="18421350" y="18132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類似団体と比較して「一人当たり」の資産保有量が高い項目が多く、特に橋梁・トンネル（</a:t>
          </a:r>
          <a:r>
            <a:rPr kumimoji="1" lang="en-US" altLang="ja-JP" sz="1200">
              <a:solidFill>
                <a:schemeClr val="dk1"/>
              </a:solidFill>
              <a:effectLst/>
              <a:latin typeface="ＭＳ ゴシック"/>
              <a:ea typeface="ＭＳ ゴシック"/>
              <a:cs typeface="+mn-cs"/>
            </a:rPr>
            <a:t>4/126</a:t>
          </a:r>
          <a:r>
            <a:rPr kumimoji="1" lang="ja-JP" altLang="ja-JP" sz="1200">
              <a:solidFill>
                <a:schemeClr val="dk1"/>
              </a:solidFill>
              <a:effectLst/>
              <a:latin typeface="ＭＳ ゴシック"/>
              <a:ea typeface="ＭＳ ゴシック"/>
              <a:cs typeface="+mn-cs"/>
            </a:rPr>
            <a:t>）が高くなっている。これは、平成</a:t>
          </a:r>
          <a:r>
            <a:rPr kumimoji="1" lang="en-US" altLang="ja-JP" sz="1200">
              <a:solidFill>
                <a:schemeClr val="dk1"/>
              </a:solidFill>
              <a:effectLst/>
              <a:latin typeface="ＭＳ ゴシック"/>
              <a:ea typeface="ＭＳ ゴシック"/>
              <a:cs typeface="+mn-cs"/>
            </a:rPr>
            <a:t>17</a:t>
          </a:r>
          <a:r>
            <a:rPr kumimoji="1" lang="ja-JP" altLang="ja-JP" sz="1200">
              <a:solidFill>
                <a:schemeClr val="dk1"/>
              </a:solidFill>
              <a:effectLst/>
              <a:latin typeface="ＭＳ ゴシック"/>
              <a:ea typeface="ＭＳ ゴシック"/>
              <a:cs typeface="+mn-cs"/>
            </a:rPr>
            <a:t>年</a:t>
          </a:r>
          <a:r>
            <a:rPr kumimoji="1" lang="en-US" altLang="ja-JP" sz="1200">
              <a:solidFill>
                <a:schemeClr val="dk1"/>
              </a:solidFill>
              <a:effectLst/>
              <a:latin typeface="ＭＳ ゴシック"/>
              <a:ea typeface="ＭＳ ゴシック"/>
              <a:cs typeface="+mn-cs"/>
            </a:rPr>
            <a:t>3</a:t>
          </a:r>
          <a:r>
            <a:rPr kumimoji="1" lang="ja-JP" altLang="ja-JP" sz="1200">
              <a:solidFill>
                <a:schemeClr val="dk1"/>
              </a:solidFill>
              <a:effectLst/>
              <a:latin typeface="ＭＳ ゴシック"/>
              <a:ea typeface="ＭＳ ゴシック"/>
              <a:cs typeface="+mn-cs"/>
            </a:rPr>
            <a:t>月</a:t>
          </a:r>
          <a:r>
            <a:rPr kumimoji="1" lang="en-US" altLang="ja-JP" sz="1200">
              <a:solidFill>
                <a:schemeClr val="dk1"/>
              </a:solidFill>
              <a:effectLst/>
              <a:latin typeface="ＭＳ ゴシック"/>
              <a:ea typeface="ＭＳ ゴシック"/>
              <a:cs typeface="+mn-cs"/>
            </a:rPr>
            <a:t>31</a:t>
          </a:r>
          <a:r>
            <a:rPr kumimoji="1" lang="ja-JP" altLang="ja-JP" sz="1200">
              <a:solidFill>
                <a:schemeClr val="dk1"/>
              </a:solidFill>
              <a:effectLst/>
              <a:latin typeface="ＭＳ ゴシック"/>
              <a:ea typeface="ＭＳ ゴシック"/>
              <a:cs typeface="+mn-cs"/>
            </a:rPr>
            <a:t>日に</a:t>
          </a:r>
          <a:r>
            <a:rPr kumimoji="1" lang="en-US" altLang="ja-JP" sz="1200">
              <a:solidFill>
                <a:schemeClr val="dk1"/>
              </a:solidFill>
              <a:effectLst/>
              <a:latin typeface="ＭＳ ゴシック"/>
              <a:ea typeface="ＭＳ ゴシック"/>
              <a:cs typeface="+mn-cs"/>
            </a:rPr>
            <a:t>9</a:t>
          </a:r>
          <a:r>
            <a:rPr kumimoji="1" lang="ja-JP" altLang="ja-JP" sz="1200">
              <a:solidFill>
                <a:schemeClr val="dk1"/>
              </a:solidFill>
              <a:effectLst/>
              <a:latin typeface="ＭＳ ゴシック"/>
              <a:ea typeface="ＭＳ ゴシック"/>
              <a:cs typeface="+mn-cs"/>
            </a:rPr>
            <a:t>ヶ町村の合併により誕生した本市が、東西に約</a:t>
          </a:r>
          <a:r>
            <a:rPr kumimoji="1" lang="en-US" altLang="ja-JP" sz="1200">
              <a:solidFill>
                <a:schemeClr val="dk1"/>
              </a:solidFill>
              <a:effectLst/>
              <a:latin typeface="ＭＳ ゴシック"/>
              <a:ea typeface="ＭＳ ゴシック"/>
              <a:cs typeface="+mn-cs"/>
            </a:rPr>
            <a:t>30km,</a:t>
          </a:r>
          <a:r>
            <a:rPr kumimoji="1" lang="ja-JP" altLang="ja-JP" sz="1200">
              <a:solidFill>
                <a:schemeClr val="dk1"/>
              </a:solidFill>
              <a:effectLst/>
              <a:latin typeface="ＭＳ ゴシック"/>
              <a:ea typeface="ＭＳ ゴシック"/>
              <a:cs typeface="+mn-cs"/>
            </a:rPr>
            <a:t>南北に約</a:t>
          </a:r>
          <a:r>
            <a:rPr kumimoji="1" lang="en-US" altLang="ja-JP" sz="1200">
              <a:solidFill>
                <a:schemeClr val="dk1"/>
              </a:solidFill>
              <a:effectLst/>
              <a:latin typeface="ＭＳ ゴシック"/>
              <a:ea typeface="ＭＳ ゴシック"/>
              <a:cs typeface="+mn-cs"/>
            </a:rPr>
            <a:t>50km</a:t>
          </a:r>
          <a:r>
            <a:rPr kumimoji="1" lang="ja-JP" altLang="ja-JP" sz="1200">
              <a:solidFill>
                <a:schemeClr val="dk1"/>
              </a:solidFill>
              <a:effectLst/>
              <a:latin typeface="ＭＳ ゴシック"/>
              <a:ea typeface="ＭＳ ゴシック"/>
              <a:cs typeface="+mn-cs"/>
            </a:rPr>
            <a:t>の広がりを見せており、総面積は約</a:t>
          </a:r>
          <a:r>
            <a:rPr kumimoji="1" lang="en-US" altLang="ja-JP" sz="1200">
              <a:solidFill>
                <a:schemeClr val="dk1"/>
              </a:solidFill>
              <a:effectLst/>
              <a:latin typeface="ＭＳ ゴシック"/>
              <a:ea typeface="ＭＳ ゴシック"/>
              <a:cs typeface="+mn-cs"/>
            </a:rPr>
            <a:t>828</a:t>
          </a:r>
          <a:r>
            <a:rPr kumimoji="1" lang="ja-JP" altLang="ja-JP" sz="1200">
              <a:solidFill>
                <a:schemeClr val="dk1"/>
              </a:solidFill>
              <a:effectLst/>
              <a:latin typeface="ＭＳ ゴシック"/>
              <a:ea typeface="ＭＳ ゴシック"/>
              <a:cs typeface="+mn-cs"/>
            </a:rPr>
            <a:t>㎢で、岡山県の約</a:t>
          </a:r>
          <a:r>
            <a:rPr kumimoji="1" lang="en-US" altLang="ja-JP" sz="1200">
              <a:solidFill>
                <a:schemeClr val="dk1"/>
              </a:solidFill>
              <a:effectLst/>
              <a:latin typeface="ＭＳ ゴシック"/>
              <a:ea typeface="ＭＳ ゴシック"/>
              <a:cs typeface="+mn-cs"/>
            </a:rPr>
            <a:t>11.6%</a:t>
          </a:r>
          <a:r>
            <a:rPr kumimoji="1" lang="ja-JP" altLang="ja-JP" sz="1200">
              <a:solidFill>
                <a:schemeClr val="dk1"/>
              </a:solidFill>
              <a:effectLst/>
              <a:latin typeface="ＭＳ ゴシック"/>
              <a:ea typeface="ＭＳ ゴシック"/>
              <a:cs typeface="+mn-cs"/>
            </a:rPr>
            <a:t>を占める県下でも最も大きな自治体であり、橋長</a:t>
          </a:r>
          <a:r>
            <a:rPr kumimoji="1" lang="en-US" altLang="ja-JP" sz="1200">
              <a:solidFill>
                <a:schemeClr val="dk1"/>
              </a:solidFill>
              <a:effectLst/>
              <a:latin typeface="ＭＳ ゴシック"/>
              <a:ea typeface="ＭＳ ゴシック"/>
              <a:cs typeface="+mn-cs"/>
            </a:rPr>
            <a:t>15</a:t>
          </a:r>
          <a:r>
            <a:rPr kumimoji="1" lang="ja-JP" altLang="ja-JP" sz="1200">
              <a:solidFill>
                <a:schemeClr val="dk1"/>
              </a:solidFill>
              <a:effectLst/>
              <a:latin typeface="ＭＳ ゴシック"/>
              <a:ea typeface="ＭＳ ゴシック"/>
              <a:cs typeface="+mn-cs"/>
            </a:rPr>
            <a:t>ｍ以上のものが</a:t>
          </a:r>
          <a:r>
            <a:rPr kumimoji="1" lang="en-US" altLang="ja-JP" sz="1200">
              <a:solidFill>
                <a:schemeClr val="dk1"/>
              </a:solidFill>
              <a:effectLst/>
              <a:latin typeface="ＭＳ ゴシック"/>
              <a:ea typeface="ＭＳ ゴシック"/>
              <a:cs typeface="+mn-cs"/>
            </a:rPr>
            <a:t>222</a:t>
          </a:r>
          <a:r>
            <a:rPr kumimoji="1" lang="ja-JP" altLang="ja-JP" sz="1200">
              <a:solidFill>
                <a:schemeClr val="dk1"/>
              </a:solidFill>
              <a:effectLst/>
              <a:latin typeface="ＭＳ ゴシック"/>
              <a:ea typeface="ＭＳ ゴシック"/>
              <a:cs typeface="+mn-cs"/>
            </a:rPr>
            <a:t>橋、</a:t>
          </a:r>
          <a:r>
            <a:rPr kumimoji="1" lang="en-US" altLang="ja-JP" sz="1200">
              <a:solidFill>
                <a:schemeClr val="dk1"/>
              </a:solidFill>
              <a:effectLst/>
              <a:latin typeface="ＭＳ ゴシック"/>
              <a:ea typeface="ＭＳ ゴシック"/>
              <a:cs typeface="+mn-cs"/>
            </a:rPr>
            <a:t>15</a:t>
          </a:r>
          <a:r>
            <a:rPr kumimoji="1" lang="ja-JP" altLang="ja-JP" sz="1200">
              <a:solidFill>
                <a:schemeClr val="dk1"/>
              </a:solidFill>
              <a:effectLst/>
              <a:latin typeface="ＭＳ ゴシック"/>
              <a:ea typeface="ＭＳ ゴシック"/>
              <a:cs typeface="+mn-cs"/>
            </a:rPr>
            <a:t>ｍ未満が</a:t>
          </a:r>
          <a:r>
            <a:rPr kumimoji="1" lang="en-US" altLang="ja-JP" sz="1200">
              <a:solidFill>
                <a:schemeClr val="dk1"/>
              </a:solidFill>
              <a:effectLst/>
              <a:latin typeface="ＭＳ ゴシック"/>
              <a:ea typeface="ＭＳ ゴシック"/>
              <a:cs typeface="+mn-cs"/>
            </a:rPr>
            <a:t>825</a:t>
          </a:r>
          <a:r>
            <a:rPr kumimoji="1" lang="ja-JP" altLang="ja-JP" sz="1200">
              <a:solidFill>
                <a:schemeClr val="dk1"/>
              </a:solidFill>
              <a:effectLst/>
              <a:latin typeface="ＭＳ ゴシック"/>
              <a:ea typeface="ＭＳ ゴシック"/>
              <a:cs typeface="+mn-cs"/>
            </a:rPr>
            <a:t>橋、計</a:t>
          </a:r>
          <a:r>
            <a:rPr kumimoji="1" lang="en-US" altLang="ja-JP" sz="1200">
              <a:solidFill>
                <a:schemeClr val="dk1"/>
              </a:solidFill>
              <a:effectLst/>
              <a:latin typeface="ＭＳ ゴシック"/>
              <a:ea typeface="ＭＳ ゴシック"/>
              <a:cs typeface="+mn-cs"/>
            </a:rPr>
            <a:t>1,047</a:t>
          </a:r>
          <a:r>
            <a:rPr kumimoji="1" lang="ja-JP" altLang="ja-JP" sz="1200">
              <a:solidFill>
                <a:schemeClr val="dk1"/>
              </a:solidFill>
              <a:effectLst/>
              <a:latin typeface="ＭＳ ゴシック"/>
              <a:ea typeface="ＭＳ ゴシック"/>
              <a:cs typeface="+mn-cs"/>
            </a:rPr>
            <a:t>橋を保有していることが要因である。</a:t>
          </a:r>
          <a:r>
            <a:rPr kumimoji="1" lang="ja-JP" altLang="en-US" sz="1200">
              <a:solidFill>
                <a:schemeClr val="dk1"/>
              </a:solidFill>
              <a:effectLst/>
              <a:latin typeface="ＭＳ ゴシック"/>
              <a:ea typeface="ＭＳ ゴシック"/>
              <a:cs typeface="+mn-cs"/>
            </a:rPr>
            <a:t>有形固定資産減価償却率は類似団体平均値を下回っているが、計画的な点検、更新が必要となってくる。</a:t>
          </a:r>
          <a:r>
            <a:rPr kumimoji="1" lang="ja-JP" altLang="ja-JP" sz="1200">
              <a:solidFill>
                <a:schemeClr val="dk1"/>
              </a:solidFill>
              <a:effectLst/>
              <a:latin typeface="ＭＳ ゴシック"/>
              <a:ea typeface="ＭＳ ゴシック"/>
              <a:cs typeface="+mn-cs"/>
            </a:rPr>
            <a:t>このため、令和</a:t>
          </a:r>
          <a:r>
            <a:rPr kumimoji="1" lang="en-US" altLang="ja-JP" sz="1200">
              <a:solidFill>
                <a:schemeClr val="dk1"/>
              </a:solidFill>
              <a:effectLst/>
              <a:latin typeface="ＭＳ ゴシック"/>
              <a:ea typeface="ＭＳ ゴシック"/>
              <a:cs typeface="+mn-cs"/>
            </a:rPr>
            <a:t>3</a:t>
          </a:r>
          <a:r>
            <a:rPr kumimoji="1" lang="ja-JP" altLang="ja-JP" sz="1200">
              <a:solidFill>
                <a:schemeClr val="dk1"/>
              </a:solidFill>
              <a:effectLst/>
              <a:latin typeface="ＭＳ ゴシック"/>
              <a:ea typeface="ＭＳ ゴシック"/>
              <a:cs typeface="+mn-cs"/>
            </a:rPr>
            <a:t>年に個別策定した橋梁の長寿命化計画に基づき、事後保全型から予防保全型の維持管理を行い、長寿命化を図っていくこととしている。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22225</xdr:rowOff>
    </xdr:from>
    <xdr:ext cx="405130" cy="258445"/>
    <xdr:sp macro="" textlink="">
      <xdr:nvSpPr>
        <xdr:cNvPr id="63" name="【図書館】&#10;有形固定資産減価償却率平均値テキスト"/>
        <xdr:cNvSpPr txBox="1"/>
      </xdr:nvSpPr>
      <xdr:spPr>
        <a:xfrm>
          <a:off x="4673600" y="61944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170815</xdr:rowOff>
    </xdr:from>
    <xdr:to xmlns:xdr="http://schemas.openxmlformats.org/drawingml/2006/spreadsheetDrawing">
      <xdr:col>24</xdr:col>
      <xdr:colOff>114300</xdr:colOff>
      <xdr:row>37</xdr:row>
      <xdr:rowOff>100965</xdr:rowOff>
    </xdr:to>
    <xdr:sp macro="" textlink="">
      <xdr:nvSpPr>
        <xdr:cNvPr id="64" name="フローチャート: 判断 63"/>
        <xdr:cNvSpPr/>
      </xdr:nvSpPr>
      <xdr:spPr>
        <a:xfrm>
          <a:off x="45847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5" name="フローチャート: 判断 64"/>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53340</xdr:rowOff>
    </xdr:to>
    <xdr:sp macro="" textlink="">
      <xdr:nvSpPr>
        <xdr:cNvPr id="66" name="フローチャート: 判断 65"/>
        <xdr:cNvSpPr/>
      </xdr:nvSpPr>
      <xdr:spPr>
        <a:xfrm>
          <a:off x="2857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114935</xdr:rowOff>
    </xdr:from>
    <xdr:to xmlns:xdr="http://schemas.openxmlformats.org/drawingml/2006/spreadsheetDrawing">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114935</xdr:rowOff>
    </xdr:from>
    <xdr:to xmlns:xdr="http://schemas.openxmlformats.org/drawingml/2006/spreadsheetDrawing">
      <xdr:col>6</xdr:col>
      <xdr:colOff>38100</xdr:colOff>
      <xdr:row>37</xdr:row>
      <xdr:rowOff>45085</xdr:rowOff>
    </xdr:to>
    <xdr:sp macro="" textlink="">
      <xdr:nvSpPr>
        <xdr:cNvPr id="68" name="フローチャート: 判断 67"/>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52070</xdr:rowOff>
    </xdr:from>
    <xdr:to xmlns:xdr="http://schemas.openxmlformats.org/drawingml/2006/spreadsheetDrawing">
      <xdr:col>24</xdr:col>
      <xdr:colOff>114300</xdr:colOff>
      <xdr:row>37</xdr:row>
      <xdr:rowOff>153035</xdr:rowOff>
    </xdr:to>
    <xdr:sp macro="" textlink="">
      <xdr:nvSpPr>
        <xdr:cNvPr id="74" name="楕円 73"/>
        <xdr:cNvSpPr/>
      </xdr:nvSpPr>
      <xdr:spPr>
        <a:xfrm>
          <a:off x="45847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29845</xdr:rowOff>
    </xdr:from>
    <xdr:ext cx="405130" cy="258445"/>
    <xdr:sp macro="" textlink="">
      <xdr:nvSpPr>
        <xdr:cNvPr id="75" name="【図書館】&#10;有形固定資産減価償却率該当値テキスト"/>
        <xdr:cNvSpPr txBox="1"/>
      </xdr:nvSpPr>
      <xdr:spPr>
        <a:xfrm>
          <a:off x="4673600" y="6373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10795</xdr:rowOff>
    </xdr:from>
    <xdr:to xmlns:xdr="http://schemas.openxmlformats.org/drawingml/2006/spreadsheetDrawing">
      <xdr:col>20</xdr:col>
      <xdr:colOff>38100</xdr:colOff>
      <xdr:row>37</xdr:row>
      <xdr:rowOff>112395</xdr:rowOff>
    </xdr:to>
    <xdr:sp macro="" textlink="">
      <xdr:nvSpPr>
        <xdr:cNvPr id="76" name="楕円 75"/>
        <xdr:cNvSpPr/>
      </xdr:nvSpPr>
      <xdr:spPr>
        <a:xfrm>
          <a:off x="3746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61595</xdr:rowOff>
    </xdr:from>
    <xdr:to xmlns:xdr="http://schemas.openxmlformats.org/drawingml/2006/spreadsheetDrawing">
      <xdr:col>24</xdr:col>
      <xdr:colOff>63500</xdr:colOff>
      <xdr:row>37</xdr:row>
      <xdr:rowOff>102235</xdr:rowOff>
    </xdr:to>
    <xdr:cxnSp macro="">
      <xdr:nvCxnSpPr>
        <xdr:cNvPr id="77" name="直線コネクタ 76"/>
        <xdr:cNvCxnSpPr/>
      </xdr:nvCxnSpPr>
      <xdr:spPr>
        <a:xfrm>
          <a:off x="3797300" y="640524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141605</xdr:rowOff>
    </xdr:from>
    <xdr:to xmlns:xdr="http://schemas.openxmlformats.org/drawingml/2006/spreadsheetDrawing">
      <xdr:col>15</xdr:col>
      <xdr:colOff>101600</xdr:colOff>
      <xdr:row>37</xdr:row>
      <xdr:rowOff>71755</xdr:rowOff>
    </xdr:to>
    <xdr:sp macro="" textlink="">
      <xdr:nvSpPr>
        <xdr:cNvPr id="78" name="楕円 77"/>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20955</xdr:rowOff>
    </xdr:from>
    <xdr:to xmlns:xdr="http://schemas.openxmlformats.org/drawingml/2006/spreadsheetDrawing">
      <xdr:col>19</xdr:col>
      <xdr:colOff>177800</xdr:colOff>
      <xdr:row>37</xdr:row>
      <xdr:rowOff>61595</xdr:rowOff>
    </xdr:to>
    <xdr:cxnSp macro="">
      <xdr:nvCxnSpPr>
        <xdr:cNvPr id="79" name="直線コネクタ 78"/>
        <xdr:cNvCxnSpPr/>
      </xdr:nvCxnSpPr>
      <xdr:spPr>
        <a:xfrm>
          <a:off x="2908300" y="63646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90805</xdr:rowOff>
    </xdr:from>
    <xdr:to xmlns:xdr="http://schemas.openxmlformats.org/drawingml/2006/spreadsheetDrawing">
      <xdr:col>10</xdr:col>
      <xdr:colOff>165100</xdr:colOff>
      <xdr:row>37</xdr:row>
      <xdr:rowOff>20955</xdr:rowOff>
    </xdr:to>
    <xdr:sp macro="" textlink="">
      <xdr:nvSpPr>
        <xdr:cNvPr id="80" name="楕円 79"/>
        <xdr:cNvSpPr/>
      </xdr:nvSpPr>
      <xdr:spPr>
        <a:xfrm>
          <a:off x="1968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141605</xdr:rowOff>
    </xdr:from>
    <xdr:to xmlns:xdr="http://schemas.openxmlformats.org/drawingml/2006/spreadsheetDrawing">
      <xdr:col>15</xdr:col>
      <xdr:colOff>50800</xdr:colOff>
      <xdr:row>37</xdr:row>
      <xdr:rowOff>20955</xdr:rowOff>
    </xdr:to>
    <xdr:cxnSp macro="">
      <xdr:nvCxnSpPr>
        <xdr:cNvPr id="81" name="直線コネクタ 80"/>
        <xdr:cNvCxnSpPr/>
      </xdr:nvCxnSpPr>
      <xdr:spPr>
        <a:xfrm>
          <a:off x="2019300" y="63138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56515</xdr:rowOff>
    </xdr:from>
    <xdr:to xmlns:xdr="http://schemas.openxmlformats.org/drawingml/2006/spreadsheetDrawing">
      <xdr:col>6</xdr:col>
      <xdr:colOff>38100</xdr:colOff>
      <xdr:row>36</xdr:row>
      <xdr:rowOff>158115</xdr:rowOff>
    </xdr:to>
    <xdr:sp macro="" textlink="">
      <xdr:nvSpPr>
        <xdr:cNvPr id="82" name="楕円 81"/>
        <xdr:cNvSpPr/>
      </xdr:nvSpPr>
      <xdr:spPr>
        <a:xfrm>
          <a:off x="1079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107315</xdr:rowOff>
    </xdr:from>
    <xdr:to xmlns:xdr="http://schemas.openxmlformats.org/drawingml/2006/spreadsheetDrawing">
      <xdr:col>10</xdr:col>
      <xdr:colOff>114300</xdr:colOff>
      <xdr:row>36</xdr:row>
      <xdr:rowOff>141605</xdr:rowOff>
    </xdr:to>
    <xdr:cxnSp macro="">
      <xdr:nvCxnSpPr>
        <xdr:cNvPr id="83" name="直線コネクタ 82"/>
        <xdr:cNvCxnSpPr/>
      </xdr:nvCxnSpPr>
      <xdr:spPr>
        <a:xfrm>
          <a:off x="1130300" y="62795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91440</xdr:rowOff>
    </xdr:from>
    <xdr:ext cx="405130" cy="259080"/>
    <xdr:sp macro="" textlink="">
      <xdr:nvSpPr>
        <xdr:cNvPr id="84" name="n_1aveValue【図書館】&#10;有形固定資産減価償却率"/>
        <xdr:cNvSpPr txBox="1"/>
      </xdr:nvSpPr>
      <xdr:spPr>
        <a:xfrm>
          <a:off x="3582035" y="609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69850</xdr:rowOff>
    </xdr:from>
    <xdr:ext cx="404495" cy="259080"/>
    <xdr:sp macro="" textlink="">
      <xdr:nvSpPr>
        <xdr:cNvPr id="85" name="n_2aveValue【図書館】&#10;有形固定資産減価償却率"/>
        <xdr:cNvSpPr txBox="1"/>
      </xdr:nvSpPr>
      <xdr:spPr>
        <a:xfrm>
          <a:off x="2705735" y="6070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36195</xdr:rowOff>
    </xdr:from>
    <xdr:ext cx="404495" cy="259080"/>
    <xdr:sp macro="" textlink="">
      <xdr:nvSpPr>
        <xdr:cNvPr id="86" name="n_3aveValue【図書館】&#10;有形固定資産減価償却率"/>
        <xdr:cNvSpPr txBox="1"/>
      </xdr:nvSpPr>
      <xdr:spPr>
        <a:xfrm>
          <a:off x="1816735" y="6379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36195</xdr:rowOff>
    </xdr:from>
    <xdr:ext cx="404495" cy="259080"/>
    <xdr:sp macro="" textlink="">
      <xdr:nvSpPr>
        <xdr:cNvPr id="87" name="n_4aveValue【図書館】&#10;有形固定資産減価償却率"/>
        <xdr:cNvSpPr txBox="1"/>
      </xdr:nvSpPr>
      <xdr:spPr>
        <a:xfrm>
          <a:off x="927735" y="6379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103505</xdr:rowOff>
    </xdr:from>
    <xdr:ext cx="405130" cy="259080"/>
    <xdr:sp macro="" textlink="">
      <xdr:nvSpPr>
        <xdr:cNvPr id="88" name="n_1mainValue【図書館】&#10;有形固定資産減価償却率"/>
        <xdr:cNvSpPr txBox="1"/>
      </xdr:nvSpPr>
      <xdr:spPr>
        <a:xfrm>
          <a:off x="3582035" y="6447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63500</xdr:rowOff>
    </xdr:from>
    <xdr:ext cx="404495" cy="258445"/>
    <xdr:sp macro="" textlink="">
      <xdr:nvSpPr>
        <xdr:cNvPr id="89" name="n_2mainValue【図書館】&#10;有形固定資産減価償却率"/>
        <xdr:cNvSpPr txBox="1"/>
      </xdr:nvSpPr>
      <xdr:spPr>
        <a:xfrm>
          <a:off x="2705735" y="6407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37465</xdr:rowOff>
    </xdr:from>
    <xdr:ext cx="404495" cy="259080"/>
    <xdr:sp macro="" textlink="">
      <xdr:nvSpPr>
        <xdr:cNvPr id="90" name="n_3mainValue【図書館】&#10;有形固定資産減価償却率"/>
        <xdr:cNvSpPr txBox="1"/>
      </xdr:nvSpPr>
      <xdr:spPr>
        <a:xfrm>
          <a:off x="1816735" y="6038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3175</xdr:rowOff>
    </xdr:from>
    <xdr:ext cx="404495" cy="259080"/>
    <xdr:sp macro="" textlink="">
      <xdr:nvSpPr>
        <xdr:cNvPr id="91" name="n_4mainValue【図書館】&#10;有形固定資産減価償却率"/>
        <xdr:cNvSpPr txBox="1"/>
      </xdr:nvSpPr>
      <xdr:spPr>
        <a:xfrm>
          <a:off x="927735" y="6003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5" name="テキスト ボックス 104"/>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7" name="テキスト ボックス 106"/>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9" name="テキスト ボックス 108"/>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11" name="テキスト ボックス 110"/>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3" name="テキスト ボックス 112"/>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45720</xdr:rowOff>
    </xdr:from>
    <xdr:to xmlns:xdr="http://schemas.openxmlformats.org/drawingml/2006/spreadsheetDrawing">
      <xdr:col>54</xdr:col>
      <xdr:colOff>189865</xdr:colOff>
      <xdr:row>42</xdr:row>
      <xdr:rowOff>3810</xdr:rowOff>
    </xdr:to>
    <xdr:cxnSp macro="">
      <xdr:nvCxnSpPr>
        <xdr:cNvPr id="115" name="直線コネクタ 114"/>
        <xdr:cNvCxnSpPr/>
      </xdr:nvCxnSpPr>
      <xdr:spPr>
        <a:xfrm flipV="1">
          <a:off x="10476865" y="587502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8445"/>
    <xdr:sp macro="" textlink="">
      <xdr:nvSpPr>
        <xdr:cNvPr id="116" name="【図書館】&#10;一人当たり面積最小値テキスト"/>
        <xdr:cNvSpPr txBox="1"/>
      </xdr:nvSpPr>
      <xdr:spPr>
        <a:xfrm>
          <a:off x="10515600" y="7208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163830</xdr:rowOff>
    </xdr:from>
    <xdr:ext cx="469900" cy="259080"/>
    <xdr:sp macro="" textlink="">
      <xdr:nvSpPr>
        <xdr:cNvPr id="118" name="【図書館】&#10;一人当たり面積最大値テキスト"/>
        <xdr:cNvSpPr txBox="1"/>
      </xdr:nvSpPr>
      <xdr:spPr>
        <a:xfrm>
          <a:off x="1051560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45720</xdr:rowOff>
    </xdr:from>
    <xdr:to xmlns:xdr="http://schemas.openxmlformats.org/drawingml/2006/spreadsheetDrawing">
      <xdr:col>55</xdr:col>
      <xdr:colOff>88900</xdr:colOff>
      <xdr:row>34</xdr:row>
      <xdr:rowOff>45720</xdr:rowOff>
    </xdr:to>
    <xdr:cxnSp macro="">
      <xdr:nvCxnSpPr>
        <xdr:cNvPr id="119" name="直線コネクタ 118"/>
        <xdr:cNvCxnSpPr/>
      </xdr:nvCxnSpPr>
      <xdr:spPr>
        <a:xfrm>
          <a:off x="10388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45720</xdr:rowOff>
    </xdr:from>
    <xdr:ext cx="469900" cy="259080"/>
    <xdr:sp macro="" textlink="">
      <xdr:nvSpPr>
        <xdr:cNvPr id="120" name="【図書館】&#10;一人当たり面積平均値テキスト"/>
        <xdr:cNvSpPr txBox="1"/>
      </xdr:nvSpPr>
      <xdr:spPr>
        <a:xfrm>
          <a:off x="10515600" y="6903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67310</xdr:rowOff>
    </xdr:from>
    <xdr:to xmlns:xdr="http://schemas.openxmlformats.org/drawingml/2006/spreadsheetDrawing">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74930</xdr:rowOff>
    </xdr:from>
    <xdr:to xmlns:xdr="http://schemas.openxmlformats.org/drawingml/2006/spreadsheetDrawing">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78740</xdr:rowOff>
    </xdr:from>
    <xdr:to xmlns:xdr="http://schemas.openxmlformats.org/drawingml/2006/spreadsheetDrawing">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86360</xdr:rowOff>
    </xdr:from>
    <xdr:to xmlns:xdr="http://schemas.openxmlformats.org/drawingml/2006/spreadsheetDrawing">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101600</xdr:rowOff>
    </xdr:from>
    <xdr:to xmlns:xdr="http://schemas.openxmlformats.org/drawingml/2006/spreadsheetDrawing">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25400</xdr:rowOff>
    </xdr:from>
    <xdr:to xmlns:xdr="http://schemas.openxmlformats.org/drawingml/2006/spreadsheetDrawing">
      <xdr:col>55</xdr:col>
      <xdr:colOff>50800</xdr:colOff>
      <xdr:row>39</xdr:row>
      <xdr:rowOff>127000</xdr:rowOff>
    </xdr:to>
    <xdr:sp macro="" textlink="">
      <xdr:nvSpPr>
        <xdr:cNvPr id="131" name="楕円 130"/>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48260</xdr:rowOff>
    </xdr:from>
    <xdr:ext cx="469900" cy="259080"/>
    <xdr:sp macro="" textlink="">
      <xdr:nvSpPr>
        <xdr:cNvPr id="132" name="【図書館】&#10;一人当たり面積該当値テキスト"/>
        <xdr:cNvSpPr txBox="1"/>
      </xdr:nvSpPr>
      <xdr:spPr>
        <a:xfrm>
          <a:off x="10515600" y="6563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33020</xdr:rowOff>
    </xdr:from>
    <xdr:to xmlns:xdr="http://schemas.openxmlformats.org/drawingml/2006/spreadsheetDrawing">
      <xdr:col>50</xdr:col>
      <xdr:colOff>165100</xdr:colOff>
      <xdr:row>39</xdr:row>
      <xdr:rowOff>134620</xdr:rowOff>
    </xdr:to>
    <xdr:sp macro="" textlink="">
      <xdr:nvSpPr>
        <xdr:cNvPr id="133" name="楕円 132"/>
        <xdr:cNvSpPr/>
      </xdr:nvSpPr>
      <xdr:spPr>
        <a:xfrm>
          <a:off x="9588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76200</xdr:rowOff>
    </xdr:from>
    <xdr:to xmlns:xdr="http://schemas.openxmlformats.org/drawingml/2006/spreadsheetDrawing">
      <xdr:col>55</xdr:col>
      <xdr:colOff>0</xdr:colOff>
      <xdr:row>39</xdr:row>
      <xdr:rowOff>83820</xdr:rowOff>
    </xdr:to>
    <xdr:cxnSp macro="">
      <xdr:nvCxnSpPr>
        <xdr:cNvPr id="134" name="直線コネクタ 133"/>
        <xdr:cNvCxnSpPr/>
      </xdr:nvCxnSpPr>
      <xdr:spPr>
        <a:xfrm flipV="1">
          <a:off x="9639300" y="67627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40640</xdr:rowOff>
    </xdr:from>
    <xdr:to xmlns:xdr="http://schemas.openxmlformats.org/drawingml/2006/spreadsheetDrawing">
      <xdr:col>46</xdr:col>
      <xdr:colOff>38100</xdr:colOff>
      <xdr:row>39</xdr:row>
      <xdr:rowOff>142240</xdr:rowOff>
    </xdr:to>
    <xdr:sp macro="" textlink="">
      <xdr:nvSpPr>
        <xdr:cNvPr id="135" name="楕円 134"/>
        <xdr:cNvSpPr/>
      </xdr:nvSpPr>
      <xdr:spPr>
        <a:xfrm>
          <a:off x="869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83820</xdr:rowOff>
    </xdr:from>
    <xdr:to xmlns:xdr="http://schemas.openxmlformats.org/drawingml/2006/spreadsheetDrawing">
      <xdr:col>50</xdr:col>
      <xdr:colOff>114300</xdr:colOff>
      <xdr:row>39</xdr:row>
      <xdr:rowOff>91440</xdr:rowOff>
    </xdr:to>
    <xdr:cxnSp macro="">
      <xdr:nvCxnSpPr>
        <xdr:cNvPr id="136" name="直線コネクタ 135"/>
        <xdr:cNvCxnSpPr/>
      </xdr:nvCxnSpPr>
      <xdr:spPr>
        <a:xfrm flipV="1">
          <a:off x="8750300" y="6770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137" name="楕円 136"/>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91440</xdr:rowOff>
    </xdr:from>
    <xdr:to xmlns:xdr="http://schemas.openxmlformats.org/drawingml/2006/spreadsheetDrawing">
      <xdr:col>45</xdr:col>
      <xdr:colOff>177800</xdr:colOff>
      <xdr:row>39</xdr:row>
      <xdr:rowOff>99060</xdr:rowOff>
    </xdr:to>
    <xdr:cxnSp macro="">
      <xdr:nvCxnSpPr>
        <xdr:cNvPr id="138" name="直線コネクタ 137"/>
        <xdr:cNvCxnSpPr/>
      </xdr:nvCxnSpPr>
      <xdr:spPr>
        <a:xfrm flipV="1">
          <a:off x="7861300" y="6777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55880</xdr:rowOff>
    </xdr:from>
    <xdr:to xmlns:xdr="http://schemas.openxmlformats.org/drawingml/2006/spreadsheetDrawing">
      <xdr:col>36</xdr:col>
      <xdr:colOff>165100</xdr:colOff>
      <xdr:row>39</xdr:row>
      <xdr:rowOff>157480</xdr:rowOff>
    </xdr:to>
    <xdr:sp macro="" textlink="">
      <xdr:nvSpPr>
        <xdr:cNvPr id="139" name="楕円 138"/>
        <xdr:cNvSpPr/>
      </xdr:nvSpPr>
      <xdr:spPr>
        <a:xfrm>
          <a:off x="6921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106680</xdr:rowOff>
    </xdr:to>
    <xdr:cxnSp macro="">
      <xdr:nvCxnSpPr>
        <xdr:cNvPr id="140" name="直線コネクタ 139"/>
        <xdr:cNvCxnSpPr/>
      </xdr:nvCxnSpPr>
      <xdr:spPr>
        <a:xfrm flipV="1">
          <a:off x="6972300" y="6785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167640</xdr:rowOff>
    </xdr:from>
    <xdr:ext cx="469900" cy="258445"/>
    <xdr:sp macro="" textlink="">
      <xdr:nvSpPr>
        <xdr:cNvPr id="141" name="n_1aveValue【図書館】&#10;一人当たり面積"/>
        <xdr:cNvSpPr txBox="1"/>
      </xdr:nvSpPr>
      <xdr:spPr>
        <a:xfrm>
          <a:off x="9391650" y="7025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0</xdr:rowOff>
    </xdr:from>
    <xdr:ext cx="469265" cy="259080"/>
    <xdr:sp macro="" textlink="">
      <xdr:nvSpPr>
        <xdr:cNvPr id="142" name="n_2aveValue【図書館】&#10;一人当たり面積"/>
        <xdr:cNvSpPr txBox="1"/>
      </xdr:nvSpPr>
      <xdr:spPr>
        <a:xfrm>
          <a:off x="8515350" y="7029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7620</xdr:rowOff>
    </xdr:from>
    <xdr:ext cx="469265" cy="258445"/>
    <xdr:sp macro="" textlink="">
      <xdr:nvSpPr>
        <xdr:cNvPr id="143" name="n_3aveValue【図書館】&#10;一人当たり面積"/>
        <xdr:cNvSpPr txBox="1"/>
      </xdr:nvSpPr>
      <xdr:spPr>
        <a:xfrm>
          <a:off x="7626350"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22860</xdr:rowOff>
    </xdr:from>
    <xdr:ext cx="469265" cy="259080"/>
    <xdr:sp macro="" textlink="">
      <xdr:nvSpPr>
        <xdr:cNvPr id="144" name="n_4aveValue【図書館】&#10;一人当たり面積"/>
        <xdr:cNvSpPr txBox="1"/>
      </xdr:nvSpPr>
      <xdr:spPr>
        <a:xfrm>
          <a:off x="6737350" y="7052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151130</xdr:rowOff>
    </xdr:from>
    <xdr:ext cx="469900" cy="259080"/>
    <xdr:sp macro="" textlink="">
      <xdr:nvSpPr>
        <xdr:cNvPr id="145" name="n_1mainValue【図書館】&#10;一人当たり面積"/>
        <xdr:cNvSpPr txBox="1"/>
      </xdr:nvSpPr>
      <xdr:spPr>
        <a:xfrm>
          <a:off x="9391650" y="649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158750</xdr:rowOff>
    </xdr:from>
    <xdr:ext cx="469265" cy="259080"/>
    <xdr:sp macro="" textlink="">
      <xdr:nvSpPr>
        <xdr:cNvPr id="146" name="n_2mainValue【図書館】&#10;一人当たり面積"/>
        <xdr:cNvSpPr txBox="1"/>
      </xdr:nvSpPr>
      <xdr:spPr>
        <a:xfrm>
          <a:off x="8515350" y="6502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166370</xdr:rowOff>
    </xdr:from>
    <xdr:ext cx="469265" cy="258445"/>
    <xdr:sp macro="" textlink="">
      <xdr:nvSpPr>
        <xdr:cNvPr id="147" name="n_3mainValue【図書館】&#10;一人当たり面積"/>
        <xdr:cNvSpPr txBox="1"/>
      </xdr:nvSpPr>
      <xdr:spPr>
        <a:xfrm>
          <a:off x="7626350" y="6510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2540</xdr:rowOff>
    </xdr:from>
    <xdr:ext cx="469265" cy="259080"/>
    <xdr:sp macro="" textlink="">
      <xdr:nvSpPr>
        <xdr:cNvPr id="148" name="n_4mainValue【図書館】&#10;一人当たり面積"/>
        <xdr:cNvSpPr txBox="1"/>
      </xdr:nvSpPr>
      <xdr:spPr>
        <a:xfrm>
          <a:off x="6737350" y="6517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91440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69264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175"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38100</xdr:rowOff>
    </xdr:from>
    <xdr:ext cx="405130" cy="259080"/>
    <xdr:sp macro="" textlink="">
      <xdr:nvSpPr>
        <xdr:cNvPr id="177" name="【体育館・プール】&#10;有形固定資産減価償却率最大値テキスト"/>
        <xdr:cNvSpPr txBox="1"/>
      </xdr:nvSpPr>
      <xdr:spPr>
        <a:xfrm>
          <a:off x="467360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91440</xdr:rowOff>
    </xdr:from>
    <xdr:to xmlns:xdr="http://schemas.openxmlformats.org/drawingml/2006/spreadsheetDrawing">
      <xdr:col>24</xdr:col>
      <xdr:colOff>152400</xdr:colOff>
      <xdr:row>56</xdr:row>
      <xdr:rowOff>91440</xdr:rowOff>
    </xdr:to>
    <xdr:cxnSp macro="">
      <xdr:nvCxnSpPr>
        <xdr:cNvPr id="178" name="直線コネクタ 177"/>
        <xdr:cNvCxnSpPr/>
      </xdr:nvCxnSpPr>
      <xdr:spPr>
        <a:xfrm>
          <a:off x="4546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31115</xdr:rowOff>
    </xdr:from>
    <xdr:ext cx="405130" cy="258445"/>
    <xdr:sp macro="" textlink="">
      <xdr:nvSpPr>
        <xdr:cNvPr id="179" name="【体育館・プール】&#10;有形固定資産減価償却率平均値テキスト"/>
        <xdr:cNvSpPr txBox="1"/>
      </xdr:nvSpPr>
      <xdr:spPr>
        <a:xfrm>
          <a:off x="4673600" y="103181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8255</xdr:rowOff>
    </xdr:from>
    <xdr:to xmlns:xdr="http://schemas.openxmlformats.org/drawingml/2006/spreadsheetDrawing">
      <xdr:col>24</xdr:col>
      <xdr:colOff>114300</xdr:colOff>
      <xdr:row>61</xdr:row>
      <xdr:rowOff>109855</xdr:rowOff>
    </xdr:to>
    <xdr:sp macro="" textlink="">
      <xdr:nvSpPr>
        <xdr:cNvPr id="180" name="フローチャート: 判断 179"/>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163195</xdr:rowOff>
    </xdr:from>
    <xdr:to xmlns:xdr="http://schemas.openxmlformats.org/drawingml/2006/spreadsheetDrawing">
      <xdr:col>20</xdr:col>
      <xdr:colOff>38100</xdr:colOff>
      <xdr:row>61</xdr:row>
      <xdr:rowOff>93345</xdr:rowOff>
    </xdr:to>
    <xdr:sp macro="" textlink="">
      <xdr:nvSpPr>
        <xdr:cNvPr id="181" name="フローチャート: 判断 180"/>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145415</xdr:rowOff>
    </xdr:from>
    <xdr:to xmlns:xdr="http://schemas.openxmlformats.org/drawingml/2006/spreadsheetDrawing">
      <xdr:col>15</xdr:col>
      <xdr:colOff>101600</xdr:colOff>
      <xdr:row>61</xdr:row>
      <xdr:rowOff>75565</xdr:rowOff>
    </xdr:to>
    <xdr:sp macro="" textlink="">
      <xdr:nvSpPr>
        <xdr:cNvPr id="182" name="フローチャート: 判断 181"/>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138430</xdr:rowOff>
    </xdr:from>
    <xdr:to xmlns:xdr="http://schemas.openxmlformats.org/drawingml/2006/spreadsheetDrawing">
      <xdr:col>10</xdr:col>
      <xdr:colOff>165100</xdr:colOff>
      <xdr:row>61</xdr:row>
      <xdr:rowOff>68580</xdr:rowOff>
    </xdr:to>
    <xdr:sp macro="" textlink="">
      <xdr:nvSpPr>
        <xdr:cNvPr id="183" name="フローチャート: 判断 182"/>
        <xdr:cNvSpPr/>
      </xdr:nvSpPr>
      <xdr:spPr>
        <a:xfrm>
          <a:off x="1968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127000</xdr:rowOff>
    </xdr:from>
    <xdr:to xmlns:xdr="http://schemas.openxmlformats.org/drawingml/2006/spreadsheetDrawing">
      <xdr:col>6</xdr:col>
      <xdr:colOff>38100</xdr:colOff>
      <xdr:row>61</xdr:row>
      <xdr:rowOff>57150</xdr:rowOff>
    </xdr:to>
    <xdr:sp macro="" textlink="">
      <xdr:nvSpPr>
        <xdr:cNvPr id="184" name="フローチャート: 判断 183"/>
        <xdr:cNvSpPr/>
      </xdr:nvSpPr>
      <xdr:spPr>
        <a:xfrm>
          <a:off x="1079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84455</xdr:rowOff>
    </xdr:from>
    <xdr:to xmlns:xdr="http://schemas.openxmlformats.org/drawingml/2006/spreadsheetDrawing">
      <xdr:col>24</xdr:col>
      <xdr:colOff>114300</xdr:colOff>
      <xdr:row>62</xdr:row>
      <xdr:rowOff>14605</xdr:rowOff>
    </xdr:to>
    <xdr:sp macro="" textlink="">
      <xdr:nvSpPr>
        <xdr:cNvPr id="190" name="楕円 189"/>
        <xdr:cNvSpPr/>
      </xdr:nvSpPr>
      <xdr:spPr>
        <a:xfrm>
          <a:off x="4584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63500</xdr:rowOff>
    </xdr:from>
    <xdr:ext cx="405130" cy="258445"/>
    <xdr:sp macro="" textlink="">
      <xdr:nvSpPr>
        <xdr:cNvPr id="191" name="【体育館・プール】&#10;有形固定資産減価償却率該当値テキスト"/>
        <xdr:cNvSpPr txBox="1"/>
      </xdr:nvSpPr>
      <xdr:spPr>
        <a:xfrm>
          <a:off x="4673600" y="10521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50165</xdr:rowOff>
    </xdr:from>
    <xdr:to xmlns:xdr="http://schemas.openxmlformats.org/drawingml/2006/spreadsheetDrawing">
      <xdr:col>20</xdr:col>
      <xdr:colOff>38100</xdr:colOff>
      <xdr:row>61</xdr:row>
      <xdr:rowOff>151765</xdr:rowOff>
    </xdr:to>
    <xdr:sp macro="" textlink="">
      <xdr:nvSpPr>
        <xdr:cNvPr id="192" name="楕円 191"/>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100965</xdr:rowOff>
    </xdr:from>
    <xdr:to xmlns:xdr="http://schemas.openxmlformats.org/drawingml/2006/spreadsheetDrawing">
      <xdr:col>24</xdr:col>
      <xdr:colOff>63500</xdr:colOff>
      <xdr:row>61</xdr:row>
      <xdr:rowOff>135255</xdr:rowOff>
    </xdr:to>
    <xdr:cxnSp macro="">
      <xdr:nvCxnSpPr>
        <xdr:cNvPr id="193" name="直線コネクタ 192"/>
        <xdr:cNvCxnSpPr/>
      </xdr:nvCxnSpPr>
      <xdr:spPr>
        <a:xfrm>
          <a:off x="3797300" y="105594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17780</xdr:rowOff>
    </xdr:from>
    <xdr:to xmlns:xdr="http://schemas.openxmlformats.org/drawingml/2006/spreadsheetDrawing">
      <xdr:col>15</xdr:col>
      <xdr:colOff>101600</xdr:colOff>
      <xdr:row>61</xdr:row>
      <xdr:rowOff>119380</xdr:rowOff>
    </xdr:to>
    <xdr:sp macro="" textlink="">
      <xdr:nvSpPr>
        <xdr:cNvPr id="194" name="楕円 193"/>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68580</xdr:rowOff>
    </xdr:from>
    <xdr:to xmlns:xdr="http://schemas.openxmlformats.org/drawingml/2006/spreadsheetDrawing">
      <xdr:col>19</xdr:col>
      <xdr:colOff>177800</xdr:colOff>
      <xdr:row>61</xdr:row>
      <xdr:rowOff>100965</xdr:rowOff>
    </xdr:to>
    <xdr:cxnSp macro="">
      <xdr:nvCxnSpPr>
        <xdr:cNvPr id="195" name="直線コネクタ 194"/>
        <xdr:cNvCxnSpPr/>
      </xdr:nvCxnSpPr>
      <xdr:spPr>
        <a:xfrm>
          <a:off x="2908300" y="105270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153035</xdr:rowOff>
    </xdr:from>
    <xdr:to xmlns:xdr="http://schemas.openxmlformats.org/drawingml/2006/spreadsheetDrawing">
      <xdr:col>10</xdr:col>
      <xdr:colOff>165100</xdr:colOff>
      <xdr:row>61</xdr:row>
      <xdr:rowOff>83185</xdr:rowOff>
    </xdr:to>
    <xdr:sp macro="" textlink="">
      <xdr:nvSpPr>
        <xdr:cNvPr id="196" name="楕円 195"/>
        <xdr:cNvSpPr/>
      </xdr:nvSpPr>
      <xdr:spPr>
        <a:xfrm>
          <a:off x="1968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32385</xdr:rowOff>
    </xdr:from>
    <xdr:to xmlns:xdr="http://schemas.openxmlformats.org/drawingml/2006/spreadsheetDrawing">
      <xdr:col>15</xdr:col>
      <xdr:colOff>50800</xdr:colOff>
      <xdr:row>61</xdr:row>
      <xdr:rowOff>68580</xdr:rowOff>
    </xdr:to>
    <xdr:cxnSp macro="">
      <xdr:nvCxnSpPr>
        <xdr:cNvPr id="197" name="直線コネクタ 196"/>
        <xdr:cNvCxnSpPr/>
      </xdr:nvCxnSpPr>
      <xdr:spPr>
        <a:xfrm>
          <a:off x="2019300" y="104908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120650</xdr:rowOff>
    </xdr:from>
    <xdr:to xmlns:xdr="http://schemas.openxmlformats.org/drawingml/2006/spreadsheetDrawing">
      <xdr:col>6</xdr:col>
      <xdr:colOff>38100</xdr:colOff>
      <xdr:row>61</xdr:row>
      <xdr:rowOff>50800</xdr:rowOff>
    </xdr:to>
    <xdr:sp macro="" textlink="">
      <xdr:nvSpPr>
        <xdr:cNvPr id="198" name="楕円 197"/>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0</xdr:rowOff>
    </xdr:from>
    <xdr:to xmlns:xdr="http://schemas.openxmlformats.org/drawingml/2006/spreadsheetDrawing">
      <xdr:col>10</xdr:col>
      <xdr:colOff>114300</xdr:colOff>
      <xdr:row>61</xdr:row>
      <xdr:rowOff>32385</xdr:rowOff>
    </xdr:to>
    <xdr:cxnSp macro="">
      <xdr:nvCxnSpPr>
        <xdr:cNvPr id="199" name="直線コネクタ 198"/>
        <xdr:cNvCxnSpPr/>
      </xdr:nvCxnSpPr>
      <xdr:spPr>
        <a:xfrm>
          <a:off x="1130300" y="104584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109855</xdr:rowOff>
    </xdr:from>
    <xdr:ext cx="405130" cy="258445"/>
    <xdr:sp macro="" textlink="">
      <xdr:nvSpPr>
        <xdr:cNvPr id="200" name="n_1aveValue【体育館・プール】&#10;有形固定資産減価償却率"/>
        <xdr:cNvSpPr txBox="1"/>
      </xdr:nvSpPr>
      <xdr:spPr>
        <a:xfrm>
          <a:off x="3582035" y="10225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92075</xdr:rowOff>
    </xdr:from>
    <xdr:ext cx="404495" cy="259080"/>
    <xdr:sp macro="" textlink="">
      <xdr:nvSpPr>
        <xdr:cNvPr id="201" name="n_2aveValue【体育館・プール】&#10;有形固定資産減価償却率"/>
        <xdr:cNvSpPr txBox="1"/>
      </xdr:nvSpPr>
      <xdr:spPr>
        <a:xfrm>
          <a:off x="2705735" y="10207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85090</xdr:rowOff>
    </xdr:from>
    <xdr:ext cx="404495" cy="259080"/>
    <xdr:sp macro="" textlink="">
      <xdr:nvSpPr>
        <xdr:cNvPr id="202" name="n_3aveValue【体育館・プール】&#10;有形固定資産減価償却率"/>
        <xdr:cNvSpPr txBox="1"/>
      </xdr:nvSpPr>
      <xdr:spPr>
        <a:xfrm>
          <a:off x="1816735" y="10200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48260</xdr:rowOff>
    </xdr:from>
    <xdr:ext cx="404495" cy="259080"/>
    <xdr:sp macro="" textlink="">
      <xdr:nvSpPr>
        <xdr:cNvPr id="203" name="n_4aveValue【体育館・プール】&#10;有形固定資産減価償却率"/>
        <xdr:cNvSpPr txBox="1"/>
      </xdr:nvSpPr>
      <xdr:spPr>
        <a:xfrm>
          <a:off x="927735" y="10506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143510</xdr:rowOff>
    </xdr:from>
    <xdr:ext cx="405130" cy="258445"/>
    <xdr:sp macro="" textlink="">
      <xdr:nvSpPr>
        <xdr:cNvPr id="204" name="n_1mainValue【体育館・プール】&#10;有形固定資産減価償却率"/>
        <xdr:cNvSpPr txBox="1"/>
      </xdr:nvSpPr>
      <xdr:spPr>
        <a:xfrm>
          <a:off x="3582035" y="10601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110490</xdr:rowOff>
    </xdr:from>
    <xdr:ext cx="404495" cy="258445"/>
    <xdr:sp macro="" textlink="">
      <xdr:nvSpPr>
        <xdr:cNvPr id="205" name="n_2mainValue【体育館・プール】&#10;有形固定資産減価償却率"/>
        <xdr:cNvSpPr txBox="1"/>
      </xdr:nvSpPr>
      <xdr:spPr>
        <a:xfrm>
          <a:off x="2705735" y="10568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74930</xdr:rowOff>
    </xdr:from>
    <xdr:ext cx="404495" cy="258445"/>
    <xdr:sp macro="" textlink="">
      <xdr:nvSpPr>
        <xdr:cNvPr id="206" name="n_3mainValue【体育館・プール】&#10;有形固定資産減価償却率"/>
        <xdr:cNvSpPr txBox="1"/>
      </xdr:nvSpPr>
      <xdr:spPr>
        <a:xfrm>
          <a:off x="1816735" y="10533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67310</xdr:rowOff>
    </xdr:from>
    <xdr:ext cx="404495" cy="259080"/>
    <xdr:sp macro="" textlink="">
      <xdr:nvSpPr>
        <xdr:cNvPr id="207" name="n_4mainValue【体育館・プール】&#10;有形固定資産減価償却率"/>
        <xdr:cNvSpPr txBox="1"/>
      </xdr:nvSpPr>
      <xdr:spPr>
        <a:xfrm>
          <a:off x="927735" y="10182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219" name="テキスト ボックス 218"/>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221" name="テキスト ボックス 220"/>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23" name="テキスト ボックス 222"/>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225" name="テキスト ボックス 224"/>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227" name="テキスト ボックス 226"/>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9" name="テキスト ボックス 228"/>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126365</xdr:rowOff>
    </xdr:from>
    <xdr:to xmlns:xdr="http://schemas.openxmlformats.org/drawingml/2006/spreadsheetDrawing">
      <xdr:col>54</xdr:col>
      <xdr:colOff>189865</xdr:colOff>
      <xdr:row>64</xdr:row>
      <xdr:rowOff>75565</xdr:rowOff>
    </xdr:to>
    <xdr:cxnSp macro="">
      <xdr:nvCxnSpPr>
        <xdr:cNvPr id="231" name="直線コネクタ 230"/>
        <xdr:cNvCxnSpPr/>
      </xdr:nvCxnSpPr>
      <xdr:spPr>
        <a:xfrm flipV="1">
          <a:off x="10476865" y="9727565"/>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2"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73025</xdr:rowOff>
    </xdr:from>
    <xdr:ext cx="469900" cy="259080"/>
    <xdr:sp macro="" textlink="">
      <xdr:nvSpPr>
        <xdr:cNvPr id="234" name="【体育館・プール】&#10;一人当たり面積最大値テキスト"/>
        <xdr:cNvSpPr txBox="1"/>
      </xdr:nvSpPr>
      <xdr:spPr>
        <a:xfrm>
          <a:off x="10515600" y="950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126365</xdr:rowOff>
    </xdr:from>
    <xdr:to xmlns:xdr="http://schemas.openxmlformats.org/drawingml/2006/spreadsheetDrawing">
      <xdr:col>55</xdr:col>
      <xdr:colOff>88900</xdr:colOff>
      <xdr:row>56</xdr:row>
      <xdr:rowOff>126365</xdr:rowOff>
    </xdr:to>
    <xdr:cxnSp macro="">
      <xdr:nvCxnSpPr>
        <xdr:cNvPr id="235" name="直線コネクタ 234"/>
        <xdr:cNvCxnSpPr/>
      </xdr:nvCxnSpPr>
      <xdr:spPr>
        <a:xfrm>
          <a:off x="10388600" y="972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20320</xdr:rowOff>
    </xdr:from>
    <xdr:ext cx="469900" cy="258445"/>
    <xdr:sp macro="" textlink="">
      <xdr:nvSpPr>
        <xdr:cNvPr id="236" name="【体育館・プール】&#10;一人当たり面積平均値テキスト"/>
        <xdr:cNvSpPr txBox="1"/>
      </xdr:nvSpPr>
      <xdr:spPr>
        <a:xfrm>
          <a:off x="10515600" y="108216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41910</xdr:rowOff>
    </xdr:from>
    <xdr:to xmlns:xdr="http://schemas.openxmlformats.org/drawingml/2006/spreadsheetDrawing">
      <xdr:col>55</xdr:col>
      <xdr:colOff>50800</xdr:colOff>
      <xdr:row>63</xdr:row>
      <xdr:rowOff>143510</xdr:rowOff>
    </xdr:to>
    <xdr:sp macro="" textlink="">
      <xdr:nvSpPr>
        <xdr:cNvPr id="237" name="フローチャート: 判断 236"/>
        <xdr:cNvSpPr/>
      </xdr:nvSpPr>
      <xdr:spPr>
        <a:xfrm>
          <a:off x="10426700" y="108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52705</xdr:rowOff>
    </xdr:from>
    <xdr:to xmlns:xdr="http://schemas.openxmlformats.org/drawingml/2006/spreadsheetDrawing">
      <xdr:col>50</xdr:col>
      <xdr:colOff>165100</xdr:colOff>
      <xdr:row>63</xdr:row>
      <xdr:rowOff>154940</xdr:rowOff>
    </xdr:to>
    <xdr:sp macro="" textlink="">
      <xdr:nvSpPr>
        <xdr:cNvPr id="238" name="フローチャート: 判断 237"/>
        <xdr:cNvSpPr/>
      </xdr:nvSpPr>
      <xdr:spPr>
        <a:xfrm>
          <a:off x="9588500" y="10854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64770</xdr:rowOff>
    </xdr:from>
    <xdr:to xmlns:xdr="http://schemas.openxmlformats.org/drawingml/2006/spreadsheetDrawing">
      <xdr:col>46</xdr:col>
      <xdr:colOff>38100</xdr:colOff>
      <xdr:row>63</xdr:row>
      <xdr:rowOff>166370</xdr:rowOff>
    </xdr:to>
    <xdr:sp macro="" textlink="">
      <xdr:nvSpPr>
        <xdr:cNvPr id="239" name="フローチャート: 判断 238"/>
        <xdr:cNvSpPr/>
      </xdr:nvSpPr>
      <xdr:spPr>
        <a:xfrm>
          <a:off x="8699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68580</xdr:rowOff>
    </xdr:from>
    <xdr:to xmlns:xdr="http://schemas.openxmlformats.org/drawingml/2006/spreadsheetDrawing">
      <xdr:col>41</xdr:col>
      <xdr:colOff>101600</xdr:colOff>
      <xdr:row>63</xdr:row>
      <xdr:rowOff>170180</xdr:rowOff>
    </xdr:to>
    <xdr:sp macro="" textlink="">
      <xdr:nvSpPr>
        <xdr:cNvPr id="240" name="フローチャート: 判断 239"/>
        <xdr:cNvSpPr/>
      </xdr:nvSpPr>
      <xdr:spPr>
        <a:xfrm>
          <a:off x="7810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73025</xdr:rowOff>
    </xdr:from>
    <xdr:to xmlns:xdr="http://schemas.openxmlformats.org/drawingml/2006/spreadsheetDrawing">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15240</xdr:rowOff>
    </xdr:from>
    <xdr:to xmlns:xdr="http://schemas.openxmlformats.org/drawingml/2006/spreadsheetDrawing">
      <xdr:col>55</xdr:col>
      <xdr:colOff>50800</xdr:colOff>
      <xdr:row>63</xdr:row>
      <xdr:rowOff>116840</xdr:rowOff>
    </xdr:to>
    <xdr:sp macro="" textlink="">
      <xdr:nvSpPr>
        <xdr:cNvPr id="247" name="楕円 246"/>
        <xdr:cNvSpPr/>
      </xdr:nvSpPr>
      <xdr:spPr>
        <a:xfrm>
          <a:off x="104267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38100</xdr:rowOff>
    </xdr:from>
    <xdr:ext cx="469900" cy="259080"/>
    <xdr:sp macro="" textlink="">
      <xdr:nvSpPr>
        <xdr:cNvPr id="248" name="【体育館・プール】&#10;一人当たり面積該当値テキスト"/>
        <xdr:cNvSpPr txBox="1"/>
      </xdr:nvSpPr>
      <xdr:spPr>
        <a:xfrm>
          <a:off x="10515600" y="10668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19685</xdr:rowOff>
    </xdr:from>
    <xdr:to xmlns:xdr="http://schemas.openxmlformats.org/drawingml/2006/spreadsheetDrawing">
      <xdr:col>50</xdr:col>
      <xdr:colOff>165100</xdr:colOff>
      <xdr:row>63</xdr:row>
      <xdr:rowOff>121285</xdr:rowOff>
    </xdr:to>
    <xdr:sp macro="" textlink="">
      <xdr:nvSpPr>
        <xdr:cNvPr id="249" name="楕円 248"/>
        <xdr:cNvSpPr/>
      </xdr:nvSpPr>
      <xdr:spPr>
        <a:xfrm>
          <a:off x="9588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66040</xdr:rowOff>
    </xdr:from>
    <xdr:to xmlns:xdr="http://schemas.openxmlformats.org/drawingml/2006/spreadsheetDrawing">
      <xdr:col>55</xdr:col>
      <xdr:colOff>0</xdr:colOff>
      <xdr:row>63</xdr:row>
      <xdr:rowOff>70485</xdr:rowOff>
    </xdr:to>
    <xdr:cxnSp macro="">
      <xdr:nvCxnSpPr>
        <xdr:cNvPr id="250" name="直線コネクタ 249"/>
        <xdr:cNvCxnSpPr/>
      </xdr:nvCxnSpPr>
      <xdr:spPr>
        <a:xfrm flipV="1">
          <a:off x="9639300" y="108673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22860</xdr:rowOff>
    </xdr:from>
    <xdr:to xmlns:xdr="http://schemas.openxmlformats.org/drawingml/2006/spreadsheetDrawing">
      <xdr:col>46</xdr:col>
      <xdr:colOff>38100</xdr:colOff>
      <xdr:row>63</xdr:row>
      <xdr:rowOff>124460</xdr:rowOff>
    </xdr:to>
    <xdr:sp macro="" textlink="">
      <xdr:nvSpPr>
        <xdr:cNvPr id="251" name="楕円 250"/>
        <xdr:cNvSpPr/>
      </xdr:nvSpPr>
      <xdr:spPr>
        <a:xfrm>
          <a:off x="8699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70485</xdr:rowOff>
    </xdr:from>
    <xdr:to xmlns:xdr="http://schemas.openxmlformats.org/drawingml/2006/spreadsheetDrawing">
      <xdr:col>50</xdr:col>
      <xdr:colOff>114300</xdr:colOff>
      <xdr:row>63</xdr:row>
      <xdr:rowOff>73660</xdr:rowOff>
    </xdr:to>
    <xdr:cxnSp macro="">
      <xdr:nvCxnSpPr>
        <xdr:cNvPr id="252" name="直線コネクタ 251"/>
        <xdr:cNvCxnSpPr/>
      </xdr:nvCxnSpPr>
      <xdr:spPr>
        <a:xfrm flipV="1">
          <a:off x="8750300" y="10871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25400</xdr:rowOff>
    </xdr:from>
    <xdr:to xmlns:xdr="http://schemas.openxmlformats.org/drawingml/2006/spreadsheetDrawing">
      <xdr:col>41</xdr:col>
      <xdr:colOff>101600</xdr:colOff>
      <xdr:row>63</xdr:row>
      <xdr:rowOff>127000</xdr:rowOff>
    </xdr:to>
    <xdr:sp macro="" textlink="">
      <xdr:nvSpPr>
        <xdr:cNvPr id="253" name="楕円 252"/>
        <xdr:cNvSpPr/>
      </xdr:nvSpPr>
      <xdr:spPr>
        <a:xfrm>
          <a:off x="7810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73660</xdr:rowOff>
    </xdr:from>
    <xdr:to xmlns:xdr="http://schemas.openxmlformats.org/drawingml/2006/spreadsheetDrawing">
      <xdr:col>45</xdr:col>
      <xdr:colOff>177800</xdr:colOff>
      <xdr:row>63</xdr:row>
      <xdr:rowOff>76200</xdr:rowOff>
    </xdr:to>
    <xdr:cxnSp macro="">
      <xdr:nvCxnSpPr>
        <xdr:cNvPr id="254" name="直線コネクタ 253"/>
        <xdr:cNvCxnSpPr/>
      </xdr:nvCxnSpPr>
      <xdr:spPr>
        <a:xfrm flipV="1">
          <a:off x="7861300" y="10875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29210</xdr:rowOff>
    </xdr:from>
    <xdr:to xmlns:xdr="http://schemas.openxmlformats.org/drawingml/2006/spreadsheetDrawing">
      <xdr:col>36</xdr:col>
      <xdr:colOff>165100</xdr:colOff>
      <xdr:row>63</xdr:row>
      <xdr:rowOff>130175</xdr:rowOff>
    </xdr:to>
    <xdr:sp macro="" textlink="">
      <xdr:nvSpPr>
        <xdr:cNvPr id="255" name="楕円 254"/>
        <xdr:cNvSpPr/>
      </xdr:nvSpPr>
      <xdr:spPr>
        <a:xfrm>
          <a:off x="6921500" y="10830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76200</xdr:rowOff>
    </xdr:from>
    <xdr:to xmlns:xdr="http://schemas.openxmlformats.org/drawingml/2006/spreadsheetDrawing">
      <xdr:col>41</xdr:col>
      <xdr:colOff>50800</xdr:colOff>
      <xdr:row>63</xdr:row>
      <xdr:rowOff>79375</xdr:rowOff>
    </xdr:to>
    <xdr:cxnSp macro="">
      <xdr:nvCxnSpPr>
        <xdr:cNvPr id="256" name="直線コネクタ 255"/>
        <xdr:cNvCxnSpPr/>
      </xdr:nvCxnSpPr>
      <xdr:spPr>
        <a:xfrm flipV="1">
          <a:off x="6972300" y="108775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145415</xdr:rowOff>
    </xdr:from>
    <xdr:ext cx="469900" cy="258445"/>
    <xdr:sp macro="" textlink="">
      <xdr:nvSpPr>
        <xdr:cNvPr id="257" name="n_1aveValue【体育館・プール】&#10;一人当たり面積"/>
        <xdr:cNvSpPr txBox="1"/>
      </xdr:nvSpPr>
      <xdr:spPr>
        <a:xfrm>
          <a:off x="9391650" y="10946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157480</xdr:rowOff>
    </xdr:from>
    <xdr:ext cx="469265" cy="258445"/>
    <xdr:sp macro="" textlink="">
      <xdr:nvSpPr>
        <xdr:cNvPr id="258" name="n_2aveValue【体育館・プール】&#10;一人当たり面積"/>
        <xdr:cNvSpPr txBox="1"/>
      </xdr:nvSpPr>
      <xdr:spPr>
        <a:xfrm>
          <a:off x="8515350" y="10958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161290</xdr:rowOff>
    </xdr:from>
    <xdr:ext cx="469265" cy="259080"/>
    <xdr:sp macro="" textlink="">
      <xdr:nvSpPr>
        <xdr:cNvPr id="259" name="n_3aveValue【体育館・プール】&#10;一人当たり面積"/>
        <xdr:cNvSpPr txBox="1"/>
      </xdr:nvSpPr>
      <xdr:spPr>
        <a:xfrm>
          <a:off x="7626350" y="10962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166370</xdr:rowOff>
    </xdr:from>
    <xdr:ext cx="469265" cy="258445"/>
    <xdr:sp macro="" textlink="">
      <xdr:nvSpPr>
        <xdr:cNvPr id="260" name="n_4aveValue【体育館・プール】&#10;一人当たり面積"/>
        <xdr:cNvSpPr txBox="1"/>
      </xdr:nvSpPr>
      <xdr:spPr>
        <a:xfrm>
          <a:off x="6737350" y="10967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137795</xdr:rowOff>
    </xdr:from>
    <xdr:ext cx="469900" cy="259080"/>
    <xdr:sp macro="" textlink="">
      <xdr:nvSpPr>
        <xdr:cNvPr id="261" name="n_1mainValue【体育館・プール】&#10;一人当たり面積"/>
        <xdr:cNvSpPr txBox="1"/>
      </xdr:nvSpPr>
      <xdr:spPr>
        <a:xfrm>
          <a:off x="9391650" y="10596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140970</xdr:rowOff>
    </xdr:from>
    <xdr:ext cx="469265" cy="259080"/>
    <xdr:sp macro="" textlink="">
      <xdr:nvSpPr>
        <xdr:cNvPr id="262" name="n_2mainValue【体育館・プール】&#10;一人当たり面積"/>
        <xdr:cNvSpPr txBox="1"/>
      </xdr:nvSpPr>
      <xdr:spPr>
        <a:xfrm>
          <a:off x="8515350" y="10599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143510</xdr:rowOff>
    </xdr:from>
    <xdr:ext cx="469265" cy="258445"/>
    <xdr:sp macro="" textlink="">
      <xdr:nvSpPr>
        <xdr:cNvPr id="263" name="n_3mainValue【体育館・プール】&#10;一人当たり面積"/>
        <xdr:cNvSpPr txBox="1"/>
      </xdr:nvSpPr>
      <xdr:spPr>
        <a:xfrm>
          <a:off x="7626350" y="10601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146685</xdr:rowOff>
    </xdr:from>
    <xdr:ext cx="469265" cy="258445"/>
    <xdr:sp macro="" textlink="">
      <xdr:nvSpPr>
        <xdr:cNvPr id="264" name="n_4mainValue【体育館・プール】&#10;一人当たり面積"/>
        <xdr:cNvSpPr txBox="1"/>
      </xdr:nvSpPr>
      <xdr:spPr>
        <a:xfrm>
          <a:off x="6737350" y="10605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89" name="テキスト ボックス 288"/>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0" name="直線コネクタ 2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91" name="テキスト ボックス 290"/>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92" name="直線コネクタ 2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293" name="テキスト ボックス 292"/>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4" name="直線コネクタ 2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95" name="テキスト ボックス 2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6" name="直線コネクタ 2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297" name="テキスト ボックス 296"/>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8" name="直線コネクタ 2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99" name="テキスト ボックス 2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00" name="直線コネクタ 2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01" name="テキスト ボックス 3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02" name="直線コネクタ 3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03" name="テキスト ボックス 302"/>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4" name="直線コネクタ 3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10795</xdr:rowOff>
    </xdr:from>
    <xdr:to xmlns:xdr="http://schemas.openxmlformats.org/drawingml/2006/spreadsheetDrawing">
      <xdr:col>24</xdr:col>
      <xdr:colOff>62865</xdr:colOff>
      <xdr:row>109</xdr:row>
      <xdr:rowOff>35560</xdr:rowOff>
    </xdr:to>
    <xdr:cxnSp macro="">
      <xdr:nvCxnSpPr>
        <xdr:cNvPr id="306" name="直線コネクタ 305"/>
        <xdr:cNvCxnSpPr/>
      </xdr:nvCxnSpPr>
      <xdr:spPr>
        <a:xfrm flipV="1">
          <a:off x="4634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07"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08" name="直線コネクタ 307"/>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128905</xdr:rowOff>
    </xdr:from>
    <xdr:ext cx="340360" cy="259080"/>
    <xdr:sp macro="" textlink="">
      <xdr:nvSpPr>
        <xdr:cNvPr id="309" name="【市民会館】&#10;有形固定資産減価償却率最大値テキスト"/>
        <xdr:cNvSpPr txBox="1"/>
      </xdr:nvSpPr>
      <xdr:spPr>
        <a:xfrm>
          <a:off x="4673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10795</xdr:rowOff>
    </xdr:from>
    <xdr:to xmlns:xdr="http://schemas.openxmlformats.org/drawingml/2006/spreadsheetDrawing">
      <xdr:col>24</xdr:col>
      <xdr:colOff>152400</xdr:colOff>
      <xdr:row>100</xdr:row>
      <xdr:rowOff>10795</xdr:rowOff>
    </xdr:to>
    <xdr:cxnSp macro="">
      <xdr:nvCxnSpPr>
        <xdr:cNvPr id="310" name="直線コネクタ 309"/>
        <xdr:cNvCxnSpPr/>
      </xdr:nvCxnSpPr>
      <xdr:spPr>
        <a:xfrm>
          <a:off x="4546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73025</xdr:rowOff>
    </xdr:from>
    <xdr:ext cx="405130" cy="259080"/>
    <xdr:sp macro="" textlink="">
      <xdr:nvSpPr>
        <xdr:cNvPr id="311" name="【市民会館】&#10;有形固定資産減価償却率平均値テキスト"/>
        <xdr:cNvSpPr txBox="1"/>
      </xdr:nvSpPr>
      <xdr:spPr>
        <a:xfrm>
          <a:off x="4673600" y="177323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50165</xdr:rowOff>
    </xdr:from>
    <xdr:to xmlns:xdr="http://schemas.openxmlformats.org/drawingml/2006/spreadsheetDrawing">
      <xdr:col>24</xdr:col>
      <xdr:colOff>114300</xdr:colOff>
      <xdr:row>104</xdr:row>
      <xdr:rowOff>151765</xdr:rowOff>
    </xdr:to>
    <xdr:sp macro="" textlink="">
      <xdr:nvSpPr>
        <xdr:cNvPr id="312" name="フローチャート: 判断 311"/>
        <xdr:cNvSpPr/>
      </xdr:nvSpPr>
      <xdr:spPr>
        <a:xfrm>
          <a:off x="458470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313" name="フローチャート: 判断 312"/>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33655</xdr:rowOff>
    </xdr:from>
    <xdr:to xmlns:xdr="http://schemas.openxmlformats.org/drawingml/2006/spreadsheetDrawing">
      <xdr:col>15</xdr:col>
      <xdr:colOff>101600</xdr:colOff>
      <xdr:row>104</xdr:row>
      <xdr:rowOff>135255</xdr:rowOff>
    </xdr:to>
    <xdr:sp macro="" textlink="">
      <xdr:nvSpPr>
        <xdr:cNvPr id="314" name="フローチャート: 判断 313"/>
        <xdr:cNvSpPr/>
      </xdr:nvSpPr>
      <xdr:spPr>
        <a:xfrm>
          <a:off x="28575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10795</xdr:rowOff>
    </xdr:from>
    <xdr:to xmlns:xdr="http://schemas.openxmlformats.org/drawingml/2006/spreadsheetDrawing">
      <xdr:col>10</xdr:col>
      <xdr:colOff>165100</xdr:colOff>
      <xdr:row>104</xdr:row>
      <xdr:rowOff>112395</xdr:rowOff>
    </xdr:to>
    <xdr:sp macro="" textlink="">
      <xdr:nvSpPr>
        <xdr:cNvPr id="315" name="フローチャート: 判断 314"/>
        <xdr:cNvSpPr/>
      </xdr:nvSpPr>
      <xdr:spPr>
        <a:xfrm>
          <a:off x="1968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6350</xdr:rowOff>
    </xdr:from>
    <xdr:to xmlns:xdr="http://schemas.openxmlformats.org/drawingml/2006/spreadsheetDrawing">
      <xdr:col>6</xdr:col>
      <xdr:colOff>38100</xdr:colOff>
      <xdr:row>104</xdr:row>
      <xdr:rowOff>107315</xdr:rowOff>
    </xdr:to>
    <xdr:sp macro="" textlink="">
      <xdr:nvSpPr>
        <xdr:cNvPr id="316" name="フローチャート: 判断 315"/>
        <xdr:cNvSpPr/>
      </xdr:nvSpPr>
      <xdr:spPr>
        <a:xfrm>
          <a:off x="1079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7" name="テキスト ボックス 3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8" name="テキスト ボックス 3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9" name="テキスト ボックス 3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20" name="テキスト ボックス 3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21" name="テキスト ボックス 3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54610</xdr:rowOff>
    </xdr:from>
    <xdr:to xmlns:xdr="http://schemas.openxmlformats.org/drawingml/2006/spreadsheetDrawing">
      <xdr:col>24</xdr:col>
      <xdr:colOff>114300</xdr:colOff>
      <xdr:row>104</xdr:row>
      <xdr:rowOff>156210</xdr:rowOff>
    </xdr:to>
    <xdr:sp macro="" textlink="">
      <xdr:nvSpPr>
        <xdr:cNvPr id="322" name="楕円 321"/>
        <xdr:cNvSpPr/>
      </xdr:nvSpPr>
      <xdr:spPr>
        <a:xfrm>
          <a:off x="45847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33020</xdr:rowOff>
    </xdr:from>
    <xdr:ext cx="405130" cy="259080"/>
    <xdr:sp macro="" textlink="">
      <xdr:nvSpPr>
        <xdr:cNvPr id="323" name="【市民会館】&#10;有形固定資産減価償却率該当値テキスト"/>
        <xdr:cNvSpPr txBox="1"/>
      </xdr:nvSpPr>
      <xdr:spPr>
        <a:xfrm>
          <a:off x="4673600" y="17863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2540</xdr:rowOff>
    </xdr:from>
    <xdr:to xmlns:xdr="http://schemas.openxmlformats.org/drawingml/2006/spreadsheetDrawing">
      <xdr:col>20</xdr:col>
      <xdr:colOff>38100</xdr:colOff>
      <xdr:row>104</xdr:row>
      <xdr:rowOff>104140</xdr:rowOff>
    </xdr:to>
    <xdr:sp macro="" textlink="">
      <xdr:nvSpPr>
        <xdr:cNvPr id="324" name="楕円 323"/>
        <xdr:cNvSpPr/>
      </xdr:nvSpPr>
      <xdr:spPr>
        <a:xfrm>
          <a:off x="3746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53340</xdr:rowOff>
    </xdr:from>
    <xdr:to xmlns:xdr="http://schemas.openxmlformats.org/drawingml/2006/spreadsheetDrawing">
      <xdr:col>24</xdr:col>
      <xdr:colOff>63500</xdr:colOff>
      <xdr:row>104</xdr:row>
      <xdr:rowOff>105410</xdr:rowOff>
    </xdr:to>
    <xdr:cxnSp macro="">
      <xdr:nvCxnSpPr>
        <xdr:cNvPr id="325" name="直線コネクタ 324"/>
        <xdr:cNvCxnSpPr/>
      </xdr:nvCxnSpPr>
      <xdr:spPr>
        <a:xfrm>
          <a:off x="3797300" y="1788414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23495</xdr:rowOff>
    </xdr:from>
    <xdr:to xmlns:xdr="http://schemas.openxmlformats.org/drawingml/2006/spreadsheetDrawing">
      <xdr:col>15</xdr:col>
      <xdr:colOff>101600</xdr:colOff>
      <xdr:row>104</xdr:row>
      <xdr:rowOff>125095</xdr:rowOff>
    </xdr:to>
    <xdr:sp macro="" textlink="">
      <xdr:nvSpPr>
        <xdr:cNvPr id="326" name="楕円 325"/>
        <xdr:cNvSpPr/>
      </xdr:nvSpPr>
      <xdr:spPr>
        <a:xfrm>
          <a:off x="2857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53340</xdr:rowOff>
    </xdr:from>
    <xdr:to xmlns:xdr="http://schemas.openxmlformats.org/drawingml/2006/spreadsheetDrawing">
      <xdr:col>19</xdr:col>
      <xdr:colOff>177800</xdr:colOff>
      <xdr:row>104</xdr:row>
      <xdr:rowOff>74930</xdr:rowOff>
    </xdr:to>
    <xdr:cxnSp macro="">
      <xdr:nvCxnSpPr>
        <xdr:cNvPr id="327" name="直線コネクタ 326"/>
        <xdr:cNvCxnSpPr/>
      </xdr:nvCxnSpPr>
      <xdr:spPr>
        <a:xfrm flipV="1">
          <a:off x="2908300" y="178841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126365</xdr:rowOff>
    </xdr:from>
    <xdr:to xmlns:xdr="http://schemas.openxmlformats.org/drawingml/2006/spreadsheetDrawing">
      <xdr:col>10</xdr:col>
      <xdr:colOff>165100</xdr:colOff>
      <xdr:row>104</xdr:row>
      <xdr:rowOff>56515</xdr:rowOff>
    </xdr:to>
    <xdr:sp macro="" textlink="">
      <xdr:nvSpPr>
        <xdr:cNvPr id="328" name="楕円 327"/>
        <xdr:cNvSpPr/>
      </xdr:nvSpPr>
      <xdr:spPr>
        <a:xfrm>
          <a:off x="1968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6350</xdr:rowOff>
    </xdr:from>
    <xdr:to xmlns:xdr="http://schemas.openxmlformats.org/drawingml/2006/spreadsheetDrawing">
      <xdr:col>15</xdr:col>
      <xdr:colOff>50800</xdr:colOff>
      <xdr:row>104</xdr:row>
      <xdr:rowOff>74930</xdr:rowOff>
    </xdr:to>
    <xdr:cxnSp macro="">
      <xdr:nvCxnSpPr>
        <xdr:cNvPr id="329" name="直線コネクタ 328"/>
        <xdr:cNvCxnSpPr/>
      </xdr:nvCxnSpPr>
      <xdr:spPr>
        <a:xfrm>
          <a:off x="2019300" y="178371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132080</xdr:rowOff>
    </xdr:from>
    <xdr:to xmlns:xdr="http://schemas.openxmlformats.org/drawingml/2006/spreadsheetDrawing">
      <xdr:col>6</xdr:col>
      <xdr:colOff>38100</xdr:colOff>
      <xdr:row>104</xdr:row>
      <xdr:rowOff>61595</xdr:rowOff>
    </xdr:to>
    <xdr:sp macro="" textlink="">
      <xdr:nvSpPr>
        <xdr:cNvPr id="330" name="楕円 329"/>
        <xdr:cNvSpPr/>
      </xdr:nvSpPr>
      <xdr:spPr>
        <a:xfrm>
          <a:off x="1079500" y="1779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6350</xdr:rowOff>
    </xdr:from>
    <xdr:to xmlns:xdr="http://schemas.openxmlformats.org/drawingml/2006/spreadsheetDrawing">
      <xdr:col>10</xdr:col>
      <xdr:colOff>114300</xdr:colOff>
      <xdr:row>104</xdr:row>
      <xdr:rowOff>10795</xdr:rowOff>
    </xdr:to>
    <xdr:cxnSp macro="">
      <xdr:nvCxnSpPr>
        <xdr:cNvPr id="331" name="直線コネクタ 330"/>
        <xdr:cNvCxnSpPr/>
      </xdr:nvCxnSpPr>
      <xdr:spPr>
        <a:xfrm flipV="1">
          <a:off x="1130300" y="178371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140970</xdr:rowOff>
    </xdr:from>
    <xdr:ext cx="405130" cy="259080"/>
    <xdr:sp macro="" textlink="">
      <xdr:nvSpPr>
        <xdr:cNvPr id="332" name="n_1aveValue【市民会館】&#10;有形固定資産減価償却率"/>
        <xdr:cNvSpPr txBox="1"/>
      </xdr:nvSpPr>
      <xdr:spPr>
        <a:xfrm>
          <a:off x="3582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126365</xdr:rowOff>
    </xdr:from>
    <xdr:ext cx="404495" cy="259080"/>
    <xdr:sp macro="" textlink="">
      <xdr:nvSpPr>
        <xdr:cNvPr id="333" name="n_2aveValue【市民会館】&#10;有形固定資産減価償却率"/>
        <xdr:cNvSpPr txBox="1"/>
      </xdr:nvSpPr>
      <xdr:spPr>
        <a:xfrm>
          <a:off x="2705735" y="17957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103505</xdr:rowOff>
    </xdr:from>
    <xdr:ext cx="404495" cy="259080"/>
    <xdr:sp macro="" textlink="">
      <xdr:nvSpPr>
        <xdr:cNvPr id="334" name="n_3aveValue【市民会館】&#10;有形固定資産減価償却率"/>
        <xdr:cNvSpPr txBox="1"/>
      </xdr:nvSpPr>
      <xdr:spPr>
        <a:xfrm>
          <a:off x="1816735" y="17934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98425</xdr:rowOff>
    </xdr:from>
    <xdr:ext cx="404495" cy="258445"/>
    <xdr:sp macro="" textlink="">
      <xdr:nvSpPr>
        <xdr:cNvPr id="335" name="n_4aveValue【市民会館】&#10;有形固定資産減価償却率"/>
        <xdr:cNvSpPr txBox="1"/>
      </xdr:nvSpPr>
      <xdr:spPr>
        <a:xfrm>
          <a:off x="927735" y="17929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120650</xdr:rowOff>
    </xdr:from>
    <xdr:ext cx="405130" cy="258445"/>
    <xdr:sp macro="" textlink="">
      <xdr:nvSpPr>
        <xdr:cNvPr id="336" name="n_1mainValue【市民会館】&#10;有形固定資産減価償却率"/>
        <xdr:cNvSpPr txBox="1"/>
      </xdr:nvSpPr>
      <xdr:spPr>
        <a:xfrm>
          <a:off x="3582035" y="17608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141605</xdr:rowOff>
    </xdr:from>
    <xdr:ext cx="404495" cy="259080"/>
    <xdr:sp macro="" textlink="">
      <xdr:nvSpPr>
        <xdr:cNvPr id="337" name="n_2mainValue【市民会館】&#10;有形固定資産減価償却率"/>
        <xdr:cNvSpPr txBox="1"/>
      </xdr:nvSpPr>
      <xdr:spPr>
        <a:xfrm>
          <a:off x="2705735" y="17629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73025</xdr:rowOff>
    </xdr:from>
    <xdr:ext cx="404495" cy="259080"/>
    <xdr:sp macro="" textlink="">
      <xdr:nvSpPr>
        <xdr:cNvPr id="338" name="n_3mainValue【市民会館】&#10;有形固定資産減価償却率"/>
        <xdr:cNvSpPr txBox="1"/>
      </xdr:nvSpPr>
      <xdr:spPr>
        <a:xfrm>
          <a:off x="1816735" y="17560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78105</xdr:rowOff>
    </xdr:from>
    <xdr:ext cx="404495" cy="258445"/>
    <xdr:sp macro="" textlink="">
      <xdr:nvSpPr>
        <xdr:cNvPr id="339" name="n_4mainValue【市民会館】&#10;有形固定資産減価償却率"/>
        <xdr:cNvSpPr txBox="1"/>
      </xdr:nvSpPr>
      <xdr:spPr>
        <a:xfrm>
          <a:off x="927735" y="17566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48" name="テキスト ボックス 347"/>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9" name="直線コネクタ 3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50" name="直線コネクタ 3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351" name="テキスト ボックス 350"/>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2" name="直線コネクタ 3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353" name="テキスト ボックス 352"/>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4" name="直線コネクタ 3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355" name="テキスト ボックス 354"/>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6" name="直線コネクタ 3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357" name="テキスト ボックス 356"/>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8" name="直線コネクタ 3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359" name="テキスト ボックス 358"/>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0" name="直線コネクタ 3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61" name="テキスト ボックス 360"/>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34290</xdr:rowOff>
    </xdr:from>
    <xdr:to xmlns:xdr="http://schemas.openxmlformats.org/drawingml/2006/spreadsheetDrawing">
      <xdr:col>54</xdr:col>
      <xdr:colOff>189865</xdr:colOff>
      <xdr:row>108</xdr:row>
      <xdr:rowOff>129540</xdr:rowOff>
    </xdr:to>
    <xdr:cxnSp macro="">
      <xdr:nvCxnSpPr>
        <xdr:cNvPr id="363" name="直線コネクタ 362"/>
        <xdr:cNvCxnSpPr/>
      </xdr:nvCxnSpPr>
      <xdr:spPr>
        <a:xfrm flipV="1">
          <a:off x="10476865" y="1717929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900" cy="258445"/>
    <xdr:sp macro="" textlink="">
      <xdr:nvSpPr>
        <xdr:cNvPr id="364" name="【市民会館】&#10;一人当たり面積最小値テキスト"/>
        <xdr:cNvSpPr txBox="1"/>
      </xdr:nvSpPr>
      <xdr:spPr>
        <a:xfrm>
          <a:off x="10515600" y="18649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365" name="直線コネクタ 364"/>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152400</xdr:rowOff>
    </xdr:from>
    <xdr:ext cx="469900" cy="259080"/>
    <xdr:sp macro="" textlink="">
      <xdr:nvSpPr>
        <xdr:cNvPr id="366" name="【市民会館】&#10;一人当たり面積最大値テキスト"/>
        <xdr:cNvSpPr txBox="1"/>
      </xdr:nvSpPr>
      <xdr:spPr>
        <a:xfrm>
          <a:off x="1051560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34290</xdr:rowOff>
    </xdr:from>
    <xdr:to xmlns:xdr="http://schemas.openxmlformats.org/drawingml/2006/spreadsheetDrawing">
      <xdr:col>55</xdr:col>
      <xdr:colOff>88900</xdr:colOff>
      <xdr:row>100</xdr:row>
      <xdr:rowOff>34290</xdr:rowOff>
    </xdr:to>
    <xdr:cxnSp macro="">
      <xdr:nvCxnSpPr>
        <xdr:cNvPr id="367" name="直線コネクタ 366"/>
        <xdr:cNvCxnSpPr/>
      </xdr:nvCxnSpPr>
      <xdr:spPr>
        <a:xfrm>
          <a:off x="10388600" y="1717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92075</xdr:rowOff>
    </xdr:from>
    <xdr:ext cx="469900" cy="259080"/>
    <xdr:sp macro="" textlink="">
      <xdr:nvSpPr>
        <xdr:cNvPr id="368" name="【市民会館】&#10;一人当たり面積平均値テキスト"/>
        <xdr:cNvSpPr txBox="1"/>
      </xdr:nvSpPr>
      <xdr:spPr>
        <a:xfrm>
          <a:off x="10515600" y="18094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69215</xdr:rowOff>
    </xdr:from>
    <xdr:to xmlns:xdr="http://schemas.openxmlformats.org/drawingml/2006/spreadsheetDrawing">
      <xdr:col>55</xdr:col>
      <xdr:colOff>50800</xdr:colOff>
      <xdr:row>106</xdr:row>
      <xdr:rowOff>170815</xdr:rowOff>
    </xdr:to>
    <xdr:sp macro="" textlink="">
      <xdr:nvSpPr>
        <xdr:cNvPr id="369" name="フローチャート: 判断 368"/>
        <xdr:cNvSpPr/>
      </xdr:nvSpPr>
      <xdr:spPr>
        <a:xfrm>
          <a:off x="104267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88265</xdr:rowOff>
    </xdr:from>
    <xdr:to xmlns:xdr="http://schemas.openxmlformats.org/drawingml/2006/spreadsheetDrawing">
      <xdr:col>50</xdr:col>
      <xdr:colOff>165100</xdr:colOff>
      <xdr:row>107</xdr:row>
      <xdr:rowOff>18415</xdr:rowOff>
    </xdr:to>
    <xdr:sp macro="" textlink="">
      <xdr:nvSpPr>
        <xdr:cNvPr id="370" name="フローチャート: 判断 369"/>
        <xdr:cNvSpPr/>
      </xdr:nvSpPr>
      <xdr:spPr>
        <a:xfrm>
          <a:off x="9588500" y="1826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101600</xdr:rowOff>
    </xdr:from>
    <xdr:to xmlns:xdr="http://schemas.openxmlformats.org/drawingml/2006/spreadsheetDrawing">
      <xdr:col>46</xdr:col>
      <xdr:colOff>38100</xdr:colOff>
      <xdr:row>107</xdr:row>
      <xdr:rowOff>31750</xdr:rowOff>
    </xdr:to>
    <xdr:sp macro="" textlink="">
      <xdr:nvSpPr>
        <xdr:cNvPr id="371" name="フローチャート: 判断 370"/>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111125</xdr:rowOff>
    </xdr:from>
    <xdr:to xmlns:xdr="http://schemas.openxmlformats.org/drawingml/2006/spreadsheetDrawing">
      <xdr:col>41</xdr:col>
      <xdr:colOff>101600</xdr:colOff>
      <xdr:row>107</xdr:row>
      <xdr:rowOff>41275</xdr:rowOff>
    </xdr:to>
    <xdr:sp macro="" textlink="">
      <xdr:nvSpPr>
        <xdr:cNvPr id="372" name="フローチャート: 判断 371"/>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103505</xdr:rowOff>
    </xdr:from>
    <xdr:to xmlns:xdr="http://schemas.openxmlformats.org/drawingml/2006/spreadsheetDrawing">
      <xdr:col>36</xdr:col>
      <xdr:colOff>165100</xdr:colOff>
      <xdr:row>107</xdr:row>
      <xdr:rowOff>33655</xdr:rowOff>
    </xdr:to>
    <xdr:sp macro="" textlink="">
      <xdr:nvSpPr>
        <xdr:cNvPr id="373" name="フローチャート: 判断 372"/>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4" name="テキスト ボックス 3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5" name="テキスト ボックス 3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6" name="テキスト ボックス 3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7" name="テキスト ボックス 3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8" name="テキスト ボックス 3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78740</xdr:rowOff>
    </xdr:from>
    <xdr:to xmlns:xdr="http://schemas.openxmlformats.org/drawingml/2006/spreadsheetDrawing">
      <xdr:col>55</xdr:col>
      <xdr:colOff>50800</xdr:colOff>
      <xdr:row>108</xdr:row>
      <xdr:rowOff>8890</xdr:rowOff>
    </xdr:to>
    <xdr:sp macro="" textlink="">
      <xdr:nvSpPr>
        <xdr:cNvPr id="379" name="楕円 378"/>
        <xdr:cNvSpPr/>
      </xdr:nvSpPr>
      <xdr:spPr>
        <a:xfrm>
          <a:off x="10426700" y="184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57150</xdr:rowOff>
    </xdr:from>
    <xdr:ext cx="469900" cy="259080"/>
    <xdr:sp macro="" textlink="">
      <xdr:nvSpPr>
        <xdr:cNvPr id="380" name="【市民会館】&#10;一人当たり面積該当値テキスト"/>
        <xdr:cNvSpPr txBox="1"/>
      </xdr:nvSpPr>
      <xdr:spPr>
        <a:xfrm>
          <a:off x="10515600" y="1840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95885</xdr:rowOff>
    </xdr:from>
    <xdr:to xmlns:xdr="http://schemas.openxmlformats.org/drawingml/2006/spreadsheetDrawing">
      <xdr:col>50</xdr:col>
      <xdr:colOff>165100</xdr:colOff>
      <xdr:row>108</xdr:row>
      <xdr:rowOff>26035</xdr:rowOff>
    </xdr:to>
    <xdr:sp macro="" textlink="">
      <xdr:nvSpPr>
        <xdr:cNvPr id="381" name="楕円 380"/>
        <xdr:cNvSpPr/>
      </xdr:nvSpPr>
      <xdr:spPr>
        <a:xfrm>
          <a:off x="95885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129540</xdr:rowOff>
    </xdr:from>
    <xdr:to xmlns:xdr="http://schemas.openxmlformats.org/drawingml/2006/spreadsheetDrawing">
      <xdr:col>55</xdr:col>
      <xdr:colOff>0</xdr:colOff>
      <xdr:row>107</xdr:row>
      <xdr:rowOff>146685</xdr:rowOff>
    </xdr:to>
    <xdr:cxnSp macro="">
      <xdr:nvCxnSpPr>
        <xdr:cNvPr id="382" name="直線コネクタ 381"/>
        <xdr:cNvCxnSpPr/>
      </xdr:nvCxnSpPr>
      <xdr:spPr>
        <a:xfrm flipV="1">
          <a:off x="9639300" y="184746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99695</xdr:rowOff>
    </xdr:from>
    <xdr:to xmlns:xdr="http://schemas.openxmlformats.org/drawingml/2006/spreadsheetDrawing">
      <xdr:col>46</xdr:col>
      <xdr:colOff>38100</xdr:colOff>
      <xdr:row>108</xdr:row>
      <xdr:rowOff>29845</xdr:rowOff>
    </xdr:to>
    <xdr:sp macro="" textlink="">
      <xdr:nvSpPr>
        <xdr:cNvPr id="383" name="楕円 382"/>
        <xdr:cNvSpPr/>
      </xdr:nvSpPr>
      <xdr:spPr>
        <a:xfrm>
          <a:off x="8699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146685</xdr:rowOff>
    </xdr:from>
    <xdr:to xmlns:xdr="http://schemas.openxmlformats.org/drawingml/2006/spreadsheetDrawing">
      <xdr:col>50</xdr:col>
      <xdr:colOff>114300</xdr:colOff>
      <xdr:row>107</xdr:row>
      <xdr:rowOff>150495</xdr:rowOff>
    </xdr:to>
    <xdr:cxnSp macro="">
      <xdr:nvCxnSpPr>
        <xdr:cNvPr id="384" name="直線コネクタ 383"/>
        <xdr:cNvCxnSpPr/>
      </xdr:nvCxnSpPr>
      <xdr:spPr>
        <a:xfrm flipV="1">
          <a:off x="8750300" y="18491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101600</xdr:rowOff>
    </xdr:from>
    <xdr:to xmlns:xdr="http://schemas.openxmlformats.org/drawingml/2006/spreadsheetDrawing">
      <xdr:col>41</xdr:col>
      <xdr:colOff>101600</xdr:colOff>
      <xdr:row>108</xdr:row>
      <xdr:rowOff>31750</xdr:rowOff>
    </xdr:to>
    <xdr:sp macro="" textlink="">
      <xdr:nvSpPr>
        <xdr:cNvPr id="385" name="楕円 384"/>
        <xdr:cNvSpPr/>
      </xdr:nvSpPr>
      <xdr:spPr>
        <a:xfrm>
          <a:off x="7810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150495</xdr:rowOff>
    </xdr:from>
    <xdr:to xmlns:xdr="http://schemas.openxmlformats.org/drawingml/2006/spreadsheetDrawing">
      <xdr:col>45</xdr:col>
      <xdr:colOff>177800</xdr:colOff>
      <xdr:row>107</xdr:row>
      <xdr:rowOff>152400</xdr:rowOff>
    </xdr:to>
    <xdr:cxnSp macro="">
      <xdr:nvCxnSpPr>
        <xdr:cNvPr id="386" name="直線コネクタ 385"/>
        <xdr:cNvCxnSpPr/>
      </xdr:nvCxnSpPr>
      <xdr:spPr>
        <a:xfrm flipV="1">
          <a:off x="7861300" y="184956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105410</xdr:rowOff>
    </xdr:from>
    <xdr:to xmlns:xdr="http://schemas.openxmlformats.org/drawingml/2006/spreadsheetDrawing">
      <xdr:col>36</xdr:col>
      <xdr:colOff>165100</xdr:colOff>
      <xdr:row>108</xdr:row>
      <xdr:rowOff>35560</xdr:rowOff>
    </xdr:to>
    <xdr:sp macro="" textlink="">
      <xdr:nvSpPr>
        <xdr:cNvPr id="387" name="楕円 386"/>
        <xdr:cNvSpPr/>
      </xdr:nvSpPr>
      <xdr:spPr>
        <a:xfrm>
          <a:off x="6921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152400</xdr:rowOff>
    </xdr:from>
    <xdr:to xmlns:xdr="http://schemas.openxmlformats.org/drawingml/2006/spreadsheetDrawing">
      <xdr:col>41</xdr:col>
      <xdr:colOff>50800</xdr:colOff>
      <xdr:row>107</xdr:row>
      <xdr:rowOff>156210</xdr:rowOff>
    </xdr:to>
    <xdr:cxnSp macro="">
      <xdr:nvCxnSpPr>
        <xdr:cNvPr id="388" name="直線コネクタ 387"/>
        <xdr:cNvCxnSpPr/>
      </xdr:nvCxnSpPr>
      <xdr:spPr>
        <a:xfrm flipV="1">
          <a:off x="6972300" y="18497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34925</xdr:rowOff>
    </xdr:from>
    <xdr:ext cx="469900" cy="259080"/>
    <xdr:sp macro="" textlink="">
      <xdr:nvSpPr>
        <xdr:cNvPr id="389" name="n_1aveValue【市民会館】&#10;一人当たり面積"/>
        <xdr:cNvSpPr txBox="1"/>
      </xdr:nvSpPr>
      <xdr:spPr>
        <a:xfrm>
          <a:off x="9391650" y="18037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48260</xdr:rowOff>
    </xdr:from>
    <xdr:ext cx="469265" cy="259080"/>
    <xdr:sp macro="" textlink="">
      <xdr:nvSpPr>
        <xdr:cNvPr id="390" name="n_2aveValue【市民会館】&#10;一人当たり面積"/>
        <xdr:cNvSpPr txBox="1"/>
      </xdr:nvSpPr>
      <xdr:spPr>
        <a:xfrm>
          <a:off x="8515350" y="18050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57785</xdr:rowOff>
    </xdr:from>
    <xdr:ext cx="469265" cy="259080"/>
    <xdr:sp macro="" textlink="">
      <xdr:nvSpPr>
        <xdr:cNvPr id="391" name="n_3aveValue【市民会館】&#10;一人当たり面積"/>
        <xdr:cNvSpPr txBox="1"/>
      </xdr:nvSpPr>
      <xdr:spPr>
        <a:xfrm>
          <a:off x="7626350" y="18060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50165</xdr:rowOff>
    </xdr:from>
    <xdr:ext cx="469265" cy="259080"/>
    <xdr:sp macro="" textlink="">
      <xdr:nvSpPr>
        <xdr:cNvPr id="392" name="n_4aveValue【市民会館】&#10;一人当たり面積"/>
        <xdr:cNvSpPr txBox="1"/>
      </xdr:nvSpPr>
      <xdr:spPr>
        <a:xfrm>
          <a:off x="6737350" y="18052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17780</xdr:rowOff>
    </xdr:from>
    <xdr:ext cx="469900" cy="258445"/>
    <xdr:sp macro="" textlink="">
      <xdr:nvSpPr>
        <xdr:cNvPr id="393" name="n_1mainValue【市民会館】&#10;一人当たり面積"/>
        <xdr:cNvSpPr txBox="1"/>
      </xdr:nvSpPr>
      <xdr:spPr>
        <a:xfrm>
          <a:off x="9391650" y="18534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20955</xdr:rowOff>
    </xdr:from>
    <xdr:ext cx="469265" cy="258445"/>
    <xdr:sp macro="" textlink="">
      <xdr:nvSpPr>
        <xdr:cNvPr id="394" name="n_2mainValue【市民会館】&#10;一人当たり面積"/>
        <xdr:cNvSpPr txBox="1"/>
      </xdr:nvSpPr>
      <xdr:spPr>
        <a:xfrm>
          <a:off x="8515350" y="18537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22860</xdr:rowOff>
    </xdr:from>
    <xdr:ext cx="469265" cy="259080"/>
    <xdr:sp macro="" textlink="">
      <xdr:nvSpPr>
        <xdr:cNvPr id="395" name="n_3mainValue【市民会館】&#10;一人当たり面積"/>
        <xdr:cNvSpPr txBox="1"/>
      </xdr:nvSpPr>
      <xdr:spPr>
        <a:xfrm>
          <a:off x="7626350" y="18539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26670</xdr:rowOff>
    </xdr:from>
    <xdr:ext cx="469265" cy="259080"/>
    <xdr:sp macro="" textlink="">
      <xdr:nvSpPr>
        <xdr:cNvPr id="396" name="n_4mainValue【市民会館】&#10;一人当たり面積"/>
        <xdr:cNvSpPr txBox="1"/>
      </xdr:nvSpPr>
      <xdr:spPr>
        <a:xfrm>
          <a:off x="6737350" y="18543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5" name="テキスト ボックス 404"/>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7" name="テキスト ボックス 406"/>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9" name="テキスト ボックス 408"/>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3" name="テキスト ボックス 412"/>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9" name="テキスト ボックス 418"/>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115570</xdr:rowOff>
    </xdr:from>
    <xdr:to xmlns:xdr="http://schemas.openxmlformats.org/drawingml/2006/spreadsheetDrawing">
      <xdr:col>85</xdr:col>
      <xdr:colOff>126365</xdr:colOff>
      <xdr:row>42</xdr:row>
      <xdr:rowOff>78105</xdr:rowOff>
    </xdr:to>
    <xdr:cxnSp macro="">
      <xdr:nvCxnSpPr>
        <xdr:cNvPr id="422" name="直線コネクタ 421"/>
        <xdr:cNvCxnSpPr/>
      </xdr:nvCxnSpPr>
      <xdr:spPr>
        <a:xfrm flipV="1">
          <a:off x="16318865" y="577342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81915</xdr:rowOff>
    </xdr:from>
    <xdr:ext cx="405130" cy="259080"/>
    <xdr:sp macro="" textlink="">
      <xdr:nvSpPr>
        <xdr:cNvPr id="423" name="【一般廃棄物処理施設】&#10;有形固定資産減価償却率最小値テキスト"/>
        <xdr:cNvSpPr txBox="1"/>
      </xdr:nvSpPr>
      <xdr:spPr>
        <a:xfrm>
          <a:off x="16357600" y="728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78105</xdr:rowOff>
    </xdr:from>
    <xdr:to xmlns:xdr="http://schemas.openxmlformats.org/drawingml/2006/spreadsheetDrawing">
      <xdr:col>86</xdr:col>
      <xdr:colOff>25400</xdr:colOff>
      <xdr:row>42</xdr:row>
      <xdr:rowOff>78105</xdr:rowOff>
    </xdr:to>
    <xdr:cxnSp macro="">
      <xdr:nvCxnSpPr>
        <xdr:cNvPr id="424" name="直線コネクタ 423"/>
        <xdr:cNvCxnSpPr/>
      </xdr:nvCxnSpPr>
      <xdr:spPr>
        <a:xfrm>
          <a:off x="16230600" y="727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40360" cy="259080"/>
    <xdr:sp macro="" textlink="">
      <xdr:nvSpPr>
        <xdr:cNvPr id="425" name="【一般廃棄物処理施設】&#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115570</xdr:rowOff>
    </xdr:from>
    <xdr:to xmlns:xdr="http://schemas.openxmlformats.org/drawingml/2006/spreadsheetDrawing">
      <xdr:col>86</xdr:col>
      <xdr:colOff>25400</xdr:colOff>
      <xdr:row>33</xdr:row>
      <xdr:rowOff>115570</xdr:rowOff>
    </xdr:to>
    <xdr:cxnSp macro="">
      <xdr:nvCxnSpPr>
        <xdr:cNvPr id="426" name="直線コネクタ 425"/>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73025</xdr:rowOff>
    </xdr:from>
    <xdr:ext cx="405130" cy="259080"/>
    <xdr:sp macro="" textlink="">
      <xdr:nvSpPr>
        <xdr:cNvPr id="427" name="【一般廃棄物処理施設】&#10;有形固定資産減価償却率平均値テキスト"/>
        <xdr:cNvSpPr txBox="1"/>
      </xdr:nvSpPr>
      <xdr:spPr>
        <a:xfrm>
          <a:off x="1635760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177800</xdr:colOff>
      <xdr:row>38</xdr:row>
      <xdr:rowOff>151765</xdr:rowOff>
    </xdr:to>
    <xdr:sp macro="" textlink="">
      <xdr:nvSpPr>
        <xdr:cNvPr id="428" name="フローチャート: 判断 427"/>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50165</xdr:rowOff>
    </xdr:from>
    <xdr:to xmlns:xdr="http://schemas.openxmlformats.org/drawingml/2006/spreadsheetDrawing">
      <xdr:col>81</xdr:col>
      <xdr:colOff>101600</xdr:colOff>
      <xdr:row>38</xdr:row>
      <xdr:rowOff>151765</xdr:rowOff>
    </xdr:to>
    <xdr:sp macro="" textlink="">
      <xdr:nvSpPr>
        <xdr:cNvPr id="429" name="フローチャート: 判断 428"/>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430" name="フローチャート: 判断 429"/>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34925</xdr:rowOff>
    </xdr:from>
    <xdr:to xmlns:xdr="http://schemas.openxmlformats.org/drawingml/2006/spreadsheetDrawing">
      <xdr:col>72</xdr:col>
      <xdr:colOff>38100</xdr:colOff>
      <xdr:row>38</xdr:row>
      <xdr:rowOff>136525</xdr:rowOff>
    </xdr:to>
    <xdr:sp macro="" textlink="">
      <xdr:nvSpPr>
        <xdr:cNvPr id="431" name="フローチャート: 判断 430"/>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34</xdr:row>
      <xdr:rowOff>139700</xdr:rowOff>
    </xdr:from>
    <xdr:to xmlns:xdr="http://schemas.openxmlformats.org/drawingml/2006/spreadsheetDrawing">
      <xdr:col>67</xdr:col>
      <xdr:colOff>101600</xdr:colOff>
      <xdr:row>35</xdr:row>
      <xdr:rowOff>69850</xdr:rowOff>
    </xdr:to>
    <xdr:sp macro="" textlink="">
      <xdr:nvSpPr>
        <xdr:cNvPr id="432" name="フローチャート: 判断 431"/>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438" name="楕円 437"/>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93345</xdr:rowOff>
    </xdr:from>
    <xdr:ext cx="405130" cy="259080"/>
    <xdr:sp macro="" textlink="">
      <xdr:nvSpPr>
        <xdr:cNvPr id="439" name="【一般廃棄物処理施設】&#10;有形固定資産減価償却率該当値テキスト"/>
        <xdr:cNvSpPr txBox="1"/>
      </xdr:nvSpPr>
      <xdr:spPr>
        <a:xfrm>
          <a:off x="16357600" y="6608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440" name="楕円 439"/>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112395</xdr:rowOff>
    </xdr:from>
    <xdr:to xmlns:xdr="http://schemas.openxmlformats.org/drawingml/2006/spreadsheetDrawing">
      <xdr:col>85</xdr:col>
      <xdr:colOff>127000</xdr:colOff>
      <xdr:row>38</xdr:row>
      <xdr:rowOff>166370</xdr:rowOff>
    </xdr:to>
    <xdr:cxnSp macro="">
      <xdr:nvCxnSpPr>
        <xdr:cNvPr id="441" name="直線コネクタ 440"/>
        <xdr:cNvCxnSpPr/>
      </xdr:nvCxnSpPr>
      <xdr:spPr>
        <a:xfrm>
          <a:off x="15481300" y="662749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22225</xdr:rowOff>
    </xdr:from>
    <xdr:to xmlns:xdr="http://schemas.openxmlformats.org/drawingml/2006/spreadsheetDrawing">
      <xdr:col>76</xdr:col>
      <xdr:colOff>165100</xdr:colOff>
      <xdr:row>38</xdr:row>
      <xdr:rowOff>123825</xdr:rowOff>
    </xdr:to>
    <xdr:sp macro="" textlink="">
      <xdr:nvSpPr>
        <xdr:cNvPr id="442" name="楕円 441"/>
        <xdr:cNvSpPr/>
      </xdr:nvSpPr>
      <xdr:spPr>
        <a:xfrm>
          <a:off x="14541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73025</xdr:rowOff>
    </xdr:from>
    <xdr:to xmlns:xdr="http://schemas.openxmlformats.org/drawingml/2006/spreadsheetDrawing">
      <xdr:col>81</xdr:col>
      <xdr:colOff>50800</xdr:colOff>
      <xdr:row>38</xdr:row>
      <xdr:rowOff>112395</xdr:rowOff>
    </xdr:to>
    <xdr:cxnSp macro="">
      <xdr:nvCxnSpPr>
        <xdr:cNvPr id="443" name="直線コネクタ 442"/>
        <xdr:cNvCxnSpPr/>
      </xdr:nvCxnSpPr>
      <xdr:spPr>
        <a:xfrm>
          <a:off x="14592300" y="65881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154940</xdr:rowOff>
    </xdr:from>
    <xdr:to xmlns:xdr="http://schemas.openxmlformats.org/drawingml/2006/spreadsheetDrawing">
      <xdr:col>72</xdr:col>
      <xdr:colOff>38100</xdr:colOff>
      <xdr:row>38</xdr:row>
      <xdr:rowOff>84455</xdr:rowOff>
    </xdr:to>
    <xdr:sp macro="" textlink="">
      <xdr:nvSpPr>
        <xdr:cNvPr id="444" name="楕円 443"/>
        <xdr:cNvSpPr/>
      </xdr:nvSpPr>
      <xdr:spPr>
        <a:xfrm>
          <a:off x="13652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33655</xdr:rowOff>
    </xdr:from>
    <xdr:to xmlns:xdr="http://schemas.openxmlformats.org/drawingml/2006/spreadsheetDrawing">
      <xdr:col>76</xdr:col>
      <xdr:colOff>114300</xdr:colOff>
      <xdr:row>38</xdr:row>
      <xdr:rowOff>73025</xdr:rowOff>
    </xdr:to>
    <xdr:cxnSp macro="">
      <xdr:nvCxnSpPr>
        <xdr:cNvPr id="445" name="直線コネクタ 444"/>
        <xdr:cNvCxnSpPr/>
      </xdr:nvCxnSpPr>
      <xdr:spPr>
        <a:xfrm>
          <a:off x="13703300" y="65487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126365</xdr:rowOff>
    </xdr:from>
    <xdr:to xmlns:xdr="http://schemas.openxmlformats.org/drawingml/2006/spreadsheetDrawing">
      <xdr:col>67</xdr:col>
      <xdr:colOff>101600</xdr:colOff>
      <xdr:row>38</xdr:row>
      <xdr:rowOff>56515</xdr:rowOff>
    </xdr:to>
    <xdr:sp macro="" textlink="">
      <xdr:nvSpPr>
        <xdr:cNvPr id="446" name="楕円 445"/>
        <xdr:cNvSpPr/>
      </xdr:nvSpPr>
      <xdr:spPr>
        <a:xfrm>
          <a:off x="12763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6350</xdr:rowOff>
    </xdr:from>
    <xdr:to xmlns:xdr="http://schemas.openxmlformats.org/drawingml/2006/spreadsheetDrawing">
      <xdr:col>71</xdr:col>
      <xdr:colOff>177800</xdr:colOff>
      <xdr:row>38</xdr:row>
      <xdr:rowOff>33655</xdr:rowOff>
    </xdr:to>
    <xdr:cxnSp macro="">
      <xdr:nvCxnSpPr>
        <xdr:cNvPr id="447" name="直線コネクタ 446"/>
        <xdr:cNvCxnSpPr/>
      </xdr:nvCxnSpPr>
      <xdr:spPr>
        <a:xfrm>
          <a:off x="12814300" y="65214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168275</xdr:rowOff>
    </xdr:from>
    <xdr:ext cx="405130" cy="258445"/>
    <xdr:sp macro="" textlink="">
      <xdr:nvSpPr>
        <xdr:cNvPr id="448" name="n_1aveValue【一般廃棄物処理施設】&#10;有形固定資産減価償却率"/>
        <xdr:cNvSpPr txBox="1"/>
      </xdr:nvSpPr>
      <xdr:spPr>
        <a:xfrm>
          <a:off x="15266035" y="6340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140970</xdr:rowOff>
    </xdr:from>
    <xdr:ext cx="404495" cy="259080"/>
    <xdr:sp macro="" textlink="">
      <xdr:nvSpPr>
        <xdr:cNvPr id="449" name="n_2aveValue【一般廃棄物処理施設】&#10;有形固定資産減価償却率"/>
        <xdr:cNvSpPr txBox="1"/>
      </xdr:nvSpPr>
      <xdr:spPr>
        <a:xfrm>
          <a:off x="14389735" y="6656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127635</xdr:rowOff>
    </xdr:from>
    <xdr:ext cx="404495" cy="259080"/>
    <xdr:sp macro="" textlink="">
      <xdr:nvSpPr>
        <xdr:cNvPr id="450" name="n_3aveValue【一般廃棄物処理施設】&#10;有形固定資産減価償却率"/>
        <xdr:cNvSpPr txBox="1"/>
      </xdr:nvSpPr>
      <xdr:spPr>
        <a:xfrm>
          <a:off x="13500735" y="6642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86360</xdr:rowOff>
    </xdr:from>
    <xdr:ext cx="404495" cy="258445"/>
    <xdr:sp macro="" textlink="">
      <xdr:nvSpPr>
        <xdr:cNvPr id="451" name="n_4aveValue【一般廃棄物処理施設】&#10;有形固定資産減価償却率"/>
        <xdr:cNvSpPr txBox="1"/>
      </xdr:nvSpPr>
      <xdr:spPr>
        <a:xfrm>
          <a:off x="12611735" y="5744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154940</xdr:rowOff>
    </xdr:from>
    <xdr:ext cx="405130" cy="258445"/>
    <xdr:sp macro="" textlink="">
      <xdr:nvSpPr>
        <xdr:cNvPr id="452" name="n_1mainValue【一般廃棄物処理施設】&#10;有形固定資産減価償却率"/>
        <xdr:cNvSpPr txBox="1"/>
      </xdr:nvSpPr>
      <xdr:spPr>
        <a:xfrm>
          <a:off x="15266035" y="66700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140335</xdr:rowOff>
    </xdr:from>
    <xdr:ext cx="404495" cy="259080"/>
    <xdr:sp macro="" textlink="">
      <xdr:nvSpPr>
        <xdr:cNvPr id="453" name="n_2mainValue【一般廃棄物処理施設】&#10;有形固定資産減価償却率"/>
        <xdr:cNvSpPr txBox="1"/>
      </xdr:nvSpPr>
      <xdr:spPr>
        <a:xfrm>
          <a:off x="14389735" y="6312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100965</xdr:rowOff>
    </xdr:from>
    <xdr:ext cx="404495" cy="258445"/>
    <xdr:sp macro="" textlink="">
      <xdr:nvSpPr>
        <xdr:cNvPr id="454" name="n_3mainValue【一般廃棄物処理施設】&#10;有形固定資産減価償却率"/>
        <xdr:cNvSpPr txBox="1"/>
      </xdr:nvSpPr>
      <xdr:spPr>
        <a:xfrm>
          <a:off x="13500735" y="6273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47625</xdr:rowOff>
    </xdr:from>
    <xdr:ext cx="404495" cy="259080"/>
    <xdr:sp macro="" textlink="">
      <xdr:nvSpPr>
        <xdr:cNvPr id="455" name="n_4mainValue【一般廃棄物処理施設】&#10;有形固定資産減価償却率"/>
        <xdr:cNvSpPr txBox="1"/>
      </xdr:nvSpPr>
      <xdr:spPr>
        <a:xfrm>
          <a:off x="12611735" y="6562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4" name="テキスト ボックス 46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467" name="テキスト ボックス 466"/>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469" name="テキスト ボックス 468"/>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471" name="テキスト ボックス 470"/>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473" name="テキスト ボックス 472"/>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475" name="テキスト ボックス 474"/>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11430</xdr:rowOff>
    </xdr:from>
    <xdr:to xmlns:xdr="http://schemas.openxmlformats.org/drawingml/2006/spreadsheetDrawing">
      <xdr:col>116</xdr:col>
      <xdr:colOff>62865</xdr:colOff>
      <xdr:row>41</xdr:row>
      <xdr:rowOff>132715</xdr:rowOff>
    </xdr:to>
    <xdr:cxnSp macro="">
      <xdr:nvCxnSpPr>
        <xdr:cNvPr id="477" name="直線コネクタ 476"/>
        <xdr:cNvCxnSpPr/>
      </xdr:nvCxnSpPr>
      <xdr:spPr>
        <a:xfrm flipV="1">
          <a:off x="22160865" y="566928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78"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479" name="直線コネクタ 478"/>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129540</xdr:rowOff>
    </xdr:from>
    <xdr:ext cx="598805" cy="259080"/>
    <xdr:sp macro="" textlink="">
      <xdr:nvSpPr>
        <xdr:cNvPr id="480" name="【一般廃棄物処理施設】&#10;一人当たり有形固定資産（償却資産）額最大値テキスト"/>
        <xdr:cNvSpPr txBox="1"/>
      </xdr:nvSpPr>
      <xdr:spPr>
        <a:xfrm>
          <a:off x="22199600" y="5444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11430</xdr:rowOff>
    </xdr:from>
    <xdr:to xmlns:xdr="http://schemas.openxmlformats.org/drawingml/2006/spreadsheetDrawing">
      <xdr:col>116</xdr:col>
      <xdr:colOff>152400</xdr:colOff>
      <xdr:row>33</xdr:row>
      <xdr:rowOff>11430</xdr:rowOff>
    </xdr:to>
    <xdr:cxnSp macro="">
      <xdr:nvCxnSpPr>
        <xdr:cNvPr id="481" name="直線コネクタ 480"/>
        <xdr:cNvCxnSpPr/>
      </xdr:nvCxnSpPr>
      <xdr:spPr>
        <a:xfrm>
          <a:off x="22072600" y="566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38100</xdr:rowOff>
    </xdr:from>
    <xdr:ext cx="598805" cy="259080"/>
    <xdr:sp macro="" textlink="">
      <xdr:nvSpPr>
        <xdr:cNvPr id="482" name="【一般廃棄物処理施設】&#10;一人当たり有形固定資産（償却資産）額平均値テキスト"/>
        <xdr:cNvSpPr txBox="1"/>
      </xdr:nvSpPr>
      <xdr:spPr>
        <a:xfrm>
          <a:off x="22199600" y="6553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59690</xdr:rowOff>
    </xdr:from>
    <xdr:to xmlns:xdr="http://schemas.openxmlformats.org/drawingml/2006/spreadsheetDrawing">
      <xdr:col>116</xdr:col>
      <xdr:colOff>114300</xdr:colOff>
      <xdr:row>38</xdr:row>
      <xdr:rowOff>161290</xdr:rowOff>
    </xdr:to>
    <xdr:sp macro="" textlink="">
      <xdr:nvSpPr>
        <xdr:cNvPr id="483" name="フローチャート: 判断 482"/>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484" name="フローチャート: 判断 483"/>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88265</xdr:rowOff>
    </xdr:from>
    <xdr:to xmlns:xdr="http://schemas.openxmlformats.org/drawingml/2006/spreadsheetDrawing">
      <xdr:col>107</xdr:col>
      <xdr:colOff>101600</xdr:colOff>
      <xdr:row>39</xdr:row>
      <xdr:rowOff>18415</xdr:rowOff>
    </xdr:to>
    <xdr:sp macro="" textlink="">
      <xdr:nvSpPr>
        <xdr:cNvPr id="485" name="フローチャート: 判断 484"/>
        <xdr:cNvSpPr/>
      </xdr:nvSpPr>
      <xdr:spPr>
        <a:xfrm>
          <a:off x="20383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105410</xdr:rowOff>
    </xdr:from>
    <xdr:to xmlns:xdr="http://schemas.openxmlformats.org/drawingml/2006/spreadsheetDrawing">
      <xdr:col>102</xdr:col>
      <xdr:colOff>165100</xdr:colOff>
      <xdr:row>39</xdr:row>
      <xdr:rowOff>35560</xdr:rowOff>
    </xdr:to>
    <xdr:sp macro="" textlink="">
      <xdr:nvSpPr>
        <xdr:cNvPr id="486" name="フローチャート: 判断 485"/>
        <xdr:cNvSpPr/>
      </xdr:nvSpPr>
      <xdr:spPr>
        <a:xfrm>
          <a:off x="19494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33</xdr:row>
      <xdr:rowOff>156845</xdr:rowOff>
    </xdr:from>
    <xdr:to xmlns:xdr="http://schemas.openxmlformats.org/drawingml/2006/spreadsheetDrawing">
      <xdr:col>98</xdr:col>
      <xdr:colOff>38100</xdr:colOff>
      <xdr:row>34</xdr:row>
      <xdr:rowOff>86995</xdr:rowOff>
    </xdr:to>
    <xdr:sp macro="" textlink="">
      <xdr:nvSpPr>
        <xdr:cNvPr id="487" name="フローチャート: 判断 486"/>
        <xdr:cNvSpPr/>
      </xdr:nvSpPr>
      <xdr:spPr>
        <a:xfrm>
          <a:off x="186055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9525</xdr:rowOff>
    </xdr:from>
    <xdr:to xmlns:xdr="http://schemas.openxmlformats.org/drawingml/2006/spreadsheetDrawing">
      <xdr:col>116</xdr:col>
      <xdr:colOff>114300</xdr:colOff>
      <xdr:row>34</xdr:row>
      <xdr:rowOff>111125</xdr:rowOff>
    </xdr:to>
    <xdr:sp macro="" textlink="">
      <xdr:nvSpPr>
        <xdr:cNvPr id="493" name="楕円 492"/>
        <xdr:cNvSpPr/>
      </xdr:nvSpPr>
      <xdr:spPr>
        <a:xfrm>
          <a:off x="221107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33</xdr:row>
      <xdr:rowOff>32385</xdr:rowOff>
    </xdr:from>
    <xdr:ext cx="598805" cy="258445"/>
    <xdr:sp macro="" textlink="">
      <xdr:nvSpPr>
        <xdr:cNvPr id="494" name="【一般廃棄物処理施設】&#10;一人当たり有形固定資産（償却資産）額該当値テキスト"/>
        <xdr:cNvSpPr txBox="1"/>
      </xdr:nvSpPr>
      <xdr:spPr>
        <a:xfrm>
          <a:off x="22199600" y="5690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38735</xdr:rowOff>
    </xdr:from>
    <xdr:to xmlns:xdr="http://schemas.openxmlformats.org/drawingml/2006/spreadsheetDrawing">
      <xdr:col>112</xdr:col>
      <xdr:colOff>38100</xdr:colOff>
      <xdr:row>34</xdr:row>
      <xdr:rowOff>140335</xdr:rowOff>
    </xdr:to>
    <xdr:sp macro="" textlink="">
      <xdr:nvSpPr>
        <xdr:cNvPr id="495" name="楕円 494"/>
        <xdr:cNvSpPr/>
      </xdr:nvSpPr>
      <xdr:spPr>
        <a:xfrm>
          <a:off x="21272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34</xdr:row>
      <xdr:rowOff>60325</xdr:rowOff>
    </xdr:from>
    <xdr:to xmlns:xdr="http://schemas.openxmlformats.org/drawingml/2006/spreadsheetDrawing">
      <xdr:col>116</xdr:col>
      <xdr:colOff>63500</xdr:colOff>
      <xdr:row>34</xdr:row>
      <xdr:rowOff>89535</xdr:rowOff>
    </xdr:to>
    <xdr:cxnSp macro="">
      <xdr:nvCxnSpPr>
        <xdr:cNvPr id="496" name="直線コネクタ 495"/>
        <xdr:cNvCxnSpPr/>
      </xdr:nvCxnSpPr>
      <xdr:spPr>
        <a:xfrm flipV="1">
          <a:off x="21323300" y="588962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64770</xdr:rowOff>
    </xdr:from>
    <xdr:to xmlns:xdr="http://schemas.openxmlformats.org/drawingml/2006/spreadsheetDrawing">
      <xdr:col>107</xdr:col>
      <xdr:colOff>101600</xdr:colOff>
      <xdr:row>34</xdr:row>
      <xdr:rowOff>166370</xdr:rowOff>
    </xdr:to>
    <xdr:sp macro="" textlink="">
      <xdr:nvSpPr>
        <xdr:cNvPr id="497" name="楕円 496"/>
        <xdr:cNvSpPr/>
      </xdr:nvSpPr>
      <xdr:spPr>
        <a:xfrm>
          <a:off x="20383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89535</xdr:rowOff>
    </xdr:from>
    <xdr:to xmlns:xdr="http://schemas.openxmlformats.org/drawingml/2006/spreadsheetDrawing">
      <xdr:col>111</xdr:col>
      <xdr:colOff>177800</xdr:colOff>
      <xdr:row>34</xdr:row>
      <xdr:rowOff>115570</xdr:rowOff>
    </xdr:to>
    <xdr:cxnSp macro="">
      <xdr:nvCxnSpPr>
        <xdr:cNvPr id="498" name="直線コネクタ 497"/>
        <xdr:cNvCxnSpPr/>
      </xdr:nvCxnSpPr>
      <xdr:spPr>
        <a:xfrm flipV="1">
          <a:off x="20434300" y="59188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83185</xdr:rowOff>
    </xdr:from>
    <xdr:to xmlns:xdr="http://schemas.openxmlformats.org/drawingml/2006/spreadsheetDrawing">
      <xdr:col>102</xdr:col>
      <xdr:colOff>165100</xdr:colOff>
      <xdr:row>35</xdr:row>
      <xdr:rowOff>13335</xdr:rowOff>
    </xdr:to>
    <xdr:sp macro="" textlink="">
      <xdr:nvSpPr>
        <xdr:cNvPr id="499" name="楕円 498"/>
        <xdr:cNvSpPr/>
      </xdr:nvSpPr>
      <xdr:spPr>
        <a:xfrm>
          <a:off x="19494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34</xdr:row>
      <xdr:rowOff>115570</xdr:rowOff>
    </xdr:from>
    <xdr:to xmlns:xdr="http://schemas.openxmlformats.org/drawingml/2006/spreadsheetDrawing">
      <xdr:col>107</xdr:col>
      <xdr:colOff>50800</xdr:colOff>
      <xdr:row>34</xdr:row>
      <xdr:rowOff>133985</xdr:rowOff>
    </xdr:to>
    <xdr:cxnSp macro="">
      <xdr:nvCxnSpPr>
        <xdr:cNvPr id="500" name="直線コネクタ 499"/>
        <xdr:cNvCxnSpPr/>
      </xdr:nvCxnSpPr>
      <xdr:spPr>
        <a:xfrm flipV="1">
          <a:off x="19545300" y="59448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34</xdr:row>
      <xdr:rowOff>107950</xdr:rowOff>
    </xdr:from>
    <xdr:to xmlns:xdr="http://schemas.openxmlformats.org/drawingml/2006/spreadsheetDrawing">
      <xdr:col>98</xdr:col>
      <xdr:colOff>38100</xdr:colOff>
      <xdr:row>35</xdr:row>
      <xdr:rowOff>38100</xdr:rowOff>
    </xdr:to>
    <xdr:sp macro="" textlink="">
      <xdr:nvSpPr>
        <xdr:cNvPr id="501" name="楕円 500"/>
        <xdr:cNvSpPr/>
      </xdr:nvSpPr>
      <xdr:spPr>
        <a:xfrm>
          <a:off x="18605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34</xdr:row>
      <xdr:rowOff>133985</xdr:rowOff>
    </xdr:from>
    <xdr:to xmlns:xdr="http://schemas.openxmlformats.org/drawingml/2006/spreadsheetDrawing">
      <xdr:col>102</xdr:col>
      <xdr:colOff>114300</xdr:colOff>
      <xdr:row>34</xdr:row>
      <xdr:rowOff>158750</xdr:rowOff>
    </xdr:to>
    <xdr:cxnSp macro="">
      <xdr:nvCxnSpPr>
        <xdr:cNvPr id="502" name="直線コネクタ 501"/>
        <xdr:cNvCxnSpPr/>
      </xdr:nvCxnSpPr>
      <xdr:spPr>
        <a:xfrm flipV="1">
          <a:off x="18656300" y="59632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168910</xdr:rowOff>
    </xdr:from>
    <xdr:ext cx="598170" cy="258445"/>
    <xdr:sp macro="" textlink="">
      <xdr:nvSpPr>
        <xdr:cNvPr id="503" name="n_1aveValue【一般廃棄物処理施設】&#10;一人当たり有形固定資産（償却資産）額"/>
        <xdr:cNvSpPr txBox="1"/>
      </xdr:nvSpPr>
      <xdr:spPr>
        <a:xfrm>
          <a:off x="21010880" y="6684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9525</xdr:rowOff>
    </xdr:from>
    <xdr:ext cx="598170" cy="258445"/>
    <xdr:sp macro="" textlink="">
      <xdr:nvSpPr>
        <xdr:cNvPr id="504" name="n_2aveValue【一般廃棄物処理施設】&#10;一人当たり有形固定資産（償却資産）額"/>
        <xdr:cNvSpPr txBox="1"/>
      </xdr:nvSpPr>
      <xdr:spPr>
        <a:xfrm>
          <a:off x="20134580" y="6696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26670</xdr:rowOff>
    </xdr:from>
    <xdr:ext cx="598170" cy="259080"/>
    <xdr:sp macro="" textlink="">
      <xdr:nvSpPr>
        <xdr:cNvPr id="505" name="n_3aveValue【一般廃棄物処理施設】&#10;一人当たり有形固定資産（償却資産）額"/>
        <xdr:cNvSpPr txBox="1"/>
      </xdr:nvSpPr>
      <xdr:spPr>
        <a:xfrm>
          <a:off x="19245580" y="6713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32</xdr:row>
      <xdr:rowOff>103505</xdr:rowOff>
    </xdr:from>
    <xdr:ext cx="598170" cy="259080"/>
    <xdr:sp macro="" textlink="">
      <xdr:nvSpPr>
        <xdr:cNvPr id="506" name="n_4aveValue【一般廃棄物処理施設】&#10;一人当たり有形固定資産（償却資産）額"/>
        <xdr:cNvSpPr txBox="1"/>
      </xdr:nvSpPr>
      <xdr:spPr>
        <a:xfrm>
          <a:off x="18356580" y="5589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32</xdr:row>
      <xdr:rowOff>156845</xdr:rowOff>
    </xdr:from>
    <xdr:ext cx="598170" cy="258445"/>
    <xdr:sp macro="" textlink="">
      <xdr:nvSpPr>
        <xdr:cNvPr id="507" name="n_1mainValue【一般廃棄物処理施設】&#10;一人当たり有形固定資産（償却資産）額"/>
        <xdr:cNvSpPr txBox="1"/>
      </xdr:nvSpPr>
      <xdr:spPr>
        <a:xfrm>
          <a:off x="21010880" y="5643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272,129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33</xdr:row>
      <xdr:rowOff>11430</xdr:rowOff>
    </xdr:from>
    <xdr:ext cx="598170" cy="259080"/>
    <xdr:sp macro="" textlink="">
      <xdr:nvSpPr>
        <xdr:cNvPr id="508" name="n_2mainValue【一般廃棄物処理施設】&#10;一人当たり有形固定資産（償却資産）額"/>
        <xdr:cNvSpPr txBox="1"/>
      </xdr:nvSpPr>
      <xdr:spPr>
        <a:xfrm>
          <a:off x="20134580" y="5669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33</xdr:row>
      <xdr:rowOff>29845</xdr:rowOff>
    </xdr:from>
    <xdr:ext cx="598170" cy="258445"/>
    <xdr:sp macro="" textlink="">
      <xdr:nvSpPr>
        <xdr:cNvPr id="509" name="n_3mainValue【一般廃棄物処理施設】&#10;一人当たり有形固定資産（償却資産）額"/>
        <xdr:cNvSpPr txBox="1"/>
      </xdr:nvSpPr>
      <xdr:spPr>
        <a:xfrm>
          <a:off x="19245580" y="5687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35</xdr:row>
      <xdr:rowOff>29210</xdr:rowOff>
    </xdr:from>
    <xdr:ext cx="598170" cy="258445"/>
    <xdr:sp macro="" textlink="">
      <xdr:nvSpPr>
        <xdr:cNvPr id="510" name="n_4mainValue【一般廃棄物処理施設】&#10;一人当たり有形固定資産（償却資産）額"/>
        <xdr:cNvSpPr txBox="1"/>
      </xdr:nvSpPr>
      <xdr:spPr>
        <a:xfrm>
          <a:off x="18356580" y="6029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9" name="テキスト ボックス 5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1" name="テキスト ボックス 5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2" name="直線コネクタ 5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23" name="テキスト ボックス 522"/>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4" name="直線コネクタ 5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5" name="テキスト ボックス 5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6" name="直線コネクタ 5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7" name="テキスト ボックス 526"/>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8" name="直線コネクタ 5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9" name="テキスト ボックス 5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0" name="直線コネクタ 5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31" name="テキスト ボックス 530"/>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2" name="直線コネクタ 5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33" name="テキスト ボックス 532"/>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76835</xdr:rowOff>
    </xdr:from>
    <xdr:to xmlns:xdr="http://schemas.openxmlformats.org/drawingml/2006/spreadsheetDrawing">
      <xdr:col>85</xdr:col>
      <xdr:colOff>126365</xdr:colOff>
      <xdr:row>64</xdr:row>
      <xdr:rowOff>130810</xdr:rowOff>
    </xdr:to>
    <xdr:cxnSp macro="">
      <xdr:nvCxnSpPr>
        <xdr:cNvPr id="536" name="直線コネクタ 535"/>
        <xdr:cNvCxnSpPr/>
      </xdr:nvCxnSpPr>
      <xdr:spPr>
        <a:xfrm flipV="1">
          <a:off x="16318865" y="967803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37"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8" name="直線コネクタ 537"/>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23495</xdr:rowOff>
    </xdr:from>
    <xdr:ext cx="405130" cy="259080"/>
    <xdr:sp macro="" textlink="">
      <xdr:nvSpPr>
        <xdr:cNvPr id="539" name="【保健センター・保健所】&#10;有形固定資産減価償却率最大値テキスト"/>
        <xdr:cNvSpPr txBox="1"/>
      </xdr:nvSpPr>
      <xdr:spPr>
        <a:xfrm>
          <a:off x="16357600" y="9453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76835</xdr:rowOff>
    </xdr:from>
    <xdr:to xmlns:xdr="http://schemas.openxmlformats.org/drawingml/2006/spreadsheetDrawing">
      <xdr:col>86</xdr:col>
      <xdr:colOff>25400</xdr:colOff>
      <xdr:row>56</xdr:row>
      <xdr:rowOff>76835</xdr:rowOff>
    </xdr:to>
    <xdr:cxnSp macro="">
      <xdr:nvCxnSpPr>
        <xdr:cNvPr id="540" name="直線コネクタ 539"/>
        <xdr:cNvCxnSpPr/>
      </xdr:nvCxnSpPr>
      <xdr:spPr>
        <a:xfrm>
          <a:off x="16230600" y="967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127000</xdr:rowOff>
    </xdr:from>
    <xdr:ext cx="405130" cy="259080"/>
    <xdr:sp macro="" textlink="">
      <xdr:nvSpPr>
        <xdr:cNvPr id="541" name="【保健センター・保健所】&#10;有形固定資産減価償却率平均値テキスト"/>
        <xdr:cNvSpPr txBox="1"/>
      </xdr:nvSpPr>
      <xdr:spPr>
        <a:xfrm>
          <a:off x="16357600" y="10242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148590</xdr:rowOff>
    </xdr:from>
    <xdr:to xmlns:xdr="http://schemas.openxmlformats.org/drawingml/2006/spreadsheetDrawing">
      <xdr:col>85</xdr:col>
      <xdr:colOff>177800</xdr:colOff>
      <xdr:row>60</xdr:row>
      <xdr:rowOff>78740</xdr:rowOff>
    </xdr:to>
    <xdr:sp macro="" textlink="">
      <xdr:nvSpPr>
        <xdr:cNvPr id="542" name="フローチャート: 判断 541"/>
        <xdr:cNvSpPr/>
      </xdr:nvSpPr>
      <xdr:spPr>
        <a:xfrm>
          <a:off x="162687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132080</xdr:rowOff>
    </xdr:from>
    <xdr:to xmlns:xdr="http://schemas.openxmlformats.org/drawingml/2006/spreadsheetDrawing">
      <xdr:col>81</xdr:col>
      <xdr:colOff>101600</xdr:colOff>
      <xdr:row>60</xdr:row>
      <xdr:rowOff>62230</xdr:rowOff>
    </xdr:to>
    <xdr:sp macro="" textlink="">
      <xdr:nvSpPr>
        <xdr:cNvPr id="543" name="フローチャート: 判断 54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81280</xdr:rowOff>
    </xdr:from>
    <xdr:to xmlns:xdr="http://schemas.openxmlformats.org/drawingml/2006/spreadsheetDrawing">
      <xdr:col>76</xdr:col>
      <xdr:colOff>165100</xdr:colOff>
      <xdr:row>60</xdr:row>
      <xdr:rowOff>11430</xdr:rowOff>
    </xdr:to>
    <xdr:sp macro="" textlink="">
      <xdr:nvSpPr>
        <xdr:cNvPr id="544" name="フローチャート: 判断 543"/>
        <xdr:cNvSpPr/>
      </xdr:nvSpPr>
      <xdr:spPr>
        <a:xfrm>
          <a:off x="145415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68580</xdr:rowOff>
    </xdr:from>
    <xdr:to xmlns:xdr="http://schemas.openxmlformats.org/drawingml/2006/spreadsheetDrawing">
      <xdr:col>72</xdr:col>
      <xdr:colOff>38100</xdr:colOff>
      <xdr:row>59</xdr:row>
      <xdr:rowOff>170180</xdr:rowOff>
    </xdr:to>
    <xdr:sp macro="" textlink="">
      <xdr:nvSpPr>
        <xdr:cNvPr id="545" name="フローチャート: 判断 544"/>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127635</xdr:rowOff>
    </xdr:to>
    <xdr:sp macro="" textlink="">
      <xdr:nvSpPr>
        <xdr:cNvPr id="546" name="フローチャート: 判断 545"/>
        <xdr:cNvSpPr/>
      </xdr:nvSpPr>
      <xdr:spPr>
        <a:xfrm>
          <a:off x="12763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7" name="テキスト ボックス 54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8" name="テキスト ボックス 54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9" name="テキスト ボックス 54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50" name="テキスト ボックス 54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1" name="テキスト ボックス 55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74930</xdr:rowOff>
    </xdr:from>
    <xdr:to xmlns:xdr="http://schemas.openxmlformats.org/drawingml/2006/spreadsheetDrawing">
      <xdr:col>85</xdr:col>
      <xdr:colOff>177800</xdr:colOff>
      <xdr:row>60</xdr:row>
      <xdr:rowOff>5080</xdr:rowOff>
    </xdr:to>
    <xdr:sp macro="" textlink="">
      <xdr:nvSpPr>
        <xdr:cNvPr id="552" name="楕円 551"/>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97790</xdr:rowOff>
    </xdr:from>
    <xdr:ext cx="405130" cy="258445"/>
    <xdr:sp macro="" textlink="">
      <xdr:nvSpPr>
        <xdr:cNvPr id="553" name="【保健センター・保健所】&#10;有形固定資産減価償却率該当値テキスト"/>
        <xdr:cNvSpPr txBox="1"/>
      </xdr:nvSpPr>
      <xdr:spPr>
        <a:xfrm>
          <a:off x="16357600" y="100418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42545</xdr:rowOff>
    </xdr:from>
    <xdr:to xmlns:xdr="http://schemas.openxmlformats.org/drawingml/2006/spreadsheetDrawing">
      <xdr:col>81</xdr:col>
      <xdr:colOff>101600</xdr:colOff>
      <xdr:row>59</xdr:row>
      <xdr:rowOff>144145</xdr:rowOff>
    </xdr:to>
    <xdr:sp macro="" textlink="">
      <xdr:nvSpPr>
        <xdr:cNvPr id="554" name="楕円 553"/>
        <xdr:cNvSpPr/>
      </xdr:nvSpPr>
      <xdr:spPr>
        <a:xfrm>
          <a:off x="15430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93345</xdr:rowOff>
    </xdr:from>
    <xdr:to xmlns:xdr="http://schemas.openxmlformats.org/drawingml/2006/spreadsheetDrawing">
      <xdr:col>85</xdr:col>
      <xdr:colOff>127000</xdr:colOff>
      <xdr:row>59</xdr:row>
      <xdr:rowOff>125730</xdr:rowOff>
    </xdr:to>
    <xdr:cxnSp macro="">
      <xdr:nvCxnSpPr>
        <xdr:cNvPr id="555" name="直線コネクタ 554"/>
        <xdr:cNvCxnSpPr/>
      </xdr:nvCxnSpPr>
      <xdr:spPr>
        <a:xfrm>
          <a:off x="15481300" y="102088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6350</xdr:rowOff>
    </xdr:from>
    <xdr:to xmlns:xdr="http://schemas.openxmlformats.org/drawingml/2006/spreadsheetDrawing">
      <xdr:col>76</xdr:col>
      <xdr:colOff>165100</xdr:colOff>
      <xdr:row>59</xdr:row>
      <xdr:rowOff>107950</xdr:rowOff>
    </xdr:to>
    <xdr:sp macro="" textlink="">
      <xdr:nvSpPr>
        <xdr:cNvPr id="556" name="楕円 555"/>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57150</xdr:rowOff>
    </xdr:from>
    <xdr:to xmlns:xdr="http://schemas.openxmlformats.org/drawingml/2006/spreadsheetDrawing">
      <xdr:col>81</xdr:col>
      <xdr:colOff>50800</xdr:colOff>
      <xdr:row>59</xdr:row>
      <xdr:rowOff>93345</xdr:rowOff>
    </xdr:to>
    <xdr:cxnSp macro="">
      <xdr:nvCxnSpPr>
        <xdr:cNvPr id="557" name="直線コネクタ 556"/>
        <xdr:cNvCxnSpPr/>
      </xdr:nvCxnSpPr>
      <xdr:spPr>
        <a:xfrm>
          <a:off x="14592300" y="101727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140335</xdr:rowOff>
    </xdr:from>
    <xdr:to xmlns:xdr="http://schemas.openxmlformats.org/drawingml/2006/spreadsheetDrawing">
      <xdr:col>72</xdr:col>
      <xdr:colOff>38100</xdr:colOff>
      <xdr:row>59</xdr:row>
      <xdr:rowOff>70485</xdr:rowOff>
    </xdr:to>
    <xdr:sp macro="" textlink="">
      <xdr:nvSpPr>
        <xdr:cNvPr id="558" name="楕円 557"/>
        <xdr:cNvSpPr/>
      </xdr:nvSpPr>
      <xdr:spPr>
        <a:xfrm>
          <a:off x="13652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19685</xdr:rowOff>
    </xdr:from>
    <xdr:to xmlns:xdr="http://schemas.openxmlformats.org/drawingml/2006/spreadsheetDrawing">
      <xdr:col>76</xdr:col>
      <xdr:colOff>114300</xdr:colOff>
      <xdr:row>59</xdr:row>
      <xdr:rowOff>57150</xdr:rowOff>
    </xdr:to>
    <xdr:cxnSp macro="">
      <xdr:nvCxnSpPr>
        <xdr:cNvPr id="559" name="直線コネクタ 558"/>
        <xdr:cNvCxnSpPr/>
      </xdr:nvCxnSpPr>
      <xdr:spPr>
        <a:xfrm>
          <a:off x="13703300" y="101352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107315</xdr:rowOff>
    </xdr:from>
    <xdr:to xmlns:xdr="http://schemas.openxmlformats.org/drawingml/2006/spreadsheetDrawing">
      <xdr:col>67</xdr:col>
      <xdr:colOff>101600</xdr:colOff>
      <xdr:row>59</xdr:row>
      <xdr:rowOff>37465</xdr:rowOff>
    </xdr:to>
    <xdr:sp macro="" textlink="">
      <xdr:nvSpPr>
        <xdr:cNvPr id="560" name="楕円 559"/>
        <xdr:cNvSpPr/>
      </xdr:nvSpPr>
      <xdr:spPr>
        <a:xfrm>
          <a:off x="12763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158115</xdr:rowOff>
    </xdr:from>
    <xdr:to xmlns:xdr="http://schemas.openxmlformats.org/drawingml/2006/spreadsheetDrawing">
      <xdr:col>71</xdr:col>
      <xdr:colOff>177800</xdr:colOff>
      <xdr:row>59</xdr:row>
      <xdr:rowOff>19685</xdr:rowOff>
    </xdr:to>
    <xdr:cxnSp macro="">
      <xdr:nvCxnSpPr>
        <xdr:cNvPr id="561" name="直線コネクタ 560"/>
        <xdr:cNvCxnSpPr/>
      </xdr:nvCxnSpPr>
      <xdr:spPr>
        <a:xfrm>
          <a:off x="12814300" y="101022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53340</xdr:rowOff>
    </xdr:from>
    <xdr:ext cx="405130" cy="258445"/>
    <xdr:sp macro="" textlink="">
      <xdr:nvSpPr>
        <xdr:cNvPr id="562" name="n_1aveValue【保健センター・保健所】&#10;有形固定資産減価償却率"/>
        <xdr:cNvSpPr txBox="1"/>
      </xdr:nvSpPr>
      <xdr:spPr>
        <a:xfrm>
          <a:off x="15266035" y="10340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2540</xdr:rowOff>
    </xdr:from>
    <xdr:ext cx="404495" cy="259080"/>
    <xdr:sp macro="" textlink="">
      <xdr:nvSpPr>
        <xdr:cNvPr id="563" name="n_2aveValue【保健センター・保健所】&#10;有形固定資産減価償却率"/>
        <xdr:cNvSpPr txBox="1"/>
      </xdr:nvSpPr>
      <xdr:spPr>
        <a:xfrm>
          <a:off x="14389735" y="10289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161290</xdr:rowOff>
    </xdr:from>
    <xdr:ext cx="404495" cy="259080"/>
    <xdr:sp macro="" textlink="">
      <xdr:nvSpPr>
        <xdr:cNvPr id="564" name="n_3aveValue【保健センター・保健所】&#10;有形固定資産減価償却率"/>
        <xdr:cNvSpPr txBox="1"/>
      </xdr:nvSpPr>
      <xdr:spPr>
        <a:xfrm>
          <a:off x="13500735" y="10276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118745</xdr:rowOff>
    </xdr:from>
    <xdr:ext cx="404495" cy="259080"/>
    <xdr:sp macro="" textlink="">
      <xdr:nvSpPr>
        <xdr:cNvPr id="565" name="n_4aveValue【保健センター・保健所】&#10;有形固定資産減価償却率"/>
        <xdr:cNvSpPr txBox="1"/>
      </xdr:nvSpPr>
      <xdr:spPr>
        <a:xfrm>
          <a:off x="12611735" y="10234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160655</xdr:rowOff>
    </xdr:from>
    <xdr:ext cx="405130" cy="259080"/>
    <xdr:sp macro="" textlink="">
      <xdr:nvSpPr>
        <xdr:cNvPr id="566" name="n_1mainValue【保健センター・保健所】&#10;有形固定資産減価償却率"/>
        <xdr:cNvSpPr txBox="1"/>
      </xdr:nvSpPr>
      <xdr:spPr>
        <a:xfrm>
          <a:off x="15266035"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124460</xdr:rowOff>
    </xdr:from>
    <xdr:ext cx="404495" cy="259080"/>
    <xdr:sp macro="" textlink="">
      <xdr:nvSpPr>
        <xdr:cNvPr id="567" name="n_2mainValue【保健センター・保健所】&#10;有形固定資産減価償却率"/>
        <xdr:cNvSpPr txBox="1"/>
      </xdr:nvSpPr>
      <xdr:spPr>
        <a:xfrm>
          <a:off x="14389735" y="9897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86995</xdr:rowOff>
    </xdr:from>
    <xdr:ext cx="404495" cy="258445"/>
    <xdr:sp macro="" textlink="">
      <xdr:nvSpPr>
        <xdr:cNvPr id="568" name="n_3mainValue【保健センター・保健所】&#10;有形固定資産減価償却率"/>
        <xdr:cNvSpPr txBox="1"/>
      </xdr:nvSpPr>
      <xdr:spPr>
        <a:xfrm>
          <a:off x="13500735" y="9859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53975</xdr:rowOff>
    </xdr:from>
    <xdr:ext cx="404495" cy="258445"/>
    <xdr:sp macro="" textlink="">
      <xdr:nvSpPr>
        <xdr:cNvPr id="569" name="n_4mainValue【保健センター・保健所】&#10;有形固定資産減価償却率"/>
        <xdr:cNvSpPr txBox="1"/>
      </xdr:nvSpPr>
      <xdr:spPr>
        <a:xfrm>
          <a:off x="12611735" y="9826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8" name="テキスト ボックス 5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0" name="直線コネクタ 57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81" name="テキスト ボックス 580"/>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2" name="直線コネクタ 58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83" name="テキスト ボックス 582"/>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4" name="直線コネクタ 58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85" name="テキスト ボックス 584"/>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6" name="直線コネクタ 58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87" name="テキスト ボックス 586"/>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8" name="直線コネクタ 58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89" name="テキスト ボックス 588"/>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91" name="テキスト ボックス 59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99060</xdr:rowOff>
    </xdr:from>
    <xdr:to xmlns:xdr="http://schemas.openxmlformats.org/drawingml/2006/spreadsheetDrawing">
      <xdr:col>116</xdr:col>
      <xdr:colOff>62865</xdr:colOff>
      <xdr:row>64</xdr:row>
      <xdr:rowOff>64770</xdr:rowOff>
    </xdr:to>
    <xdr:cxnSp macro="">
      <xdr:nvCxnSpPr>
        <xdr:cNvPr id="593" name="直線コネクタ 592"/>
        <xdr:cNvCxnSpPr/>
      </xdr:nvCxnSpPr>
      <xdr:spPr>
        <a:xfrm flipV="1">
          <a:off x="22160865" y="952881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594"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595" name="直線コネクタ 594"/>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45720</xdr:rowOff>
    </xdr:from>
    <xdr:ext cx="469900" cy="259080"/>
    <xdr:sp macro="" textlink="">
      <xdr:nvSpPr>
        <xdr:cNvPr id="596" name="【保健センター・保健所】&#10;一人当たり面積最大値テキスト"/>
        <xdr:cNvSpPr txBox="1"/>
      </xdr:nvSpPr>
      <xdr:spPr>
        <a:xfrm>
          <a:off x="22199600" y="930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99060</xdr:rowOff>
    </xdr:from>
    <xdr:to xmlns:xdr="http://schemas.openxmlformats.org/drawingml/2006/spreadsheetDrawing">
      <xdr:col>116</xdr:col>
      <xdr:colOff>152400</xdr:colOff>
      <xdr:row>55</xdr:row>
      <xdr:rowOff>99060</xdr:rowOff>
    </xdr:to>
    <xdr:cxnSp macro="">
      <xdr:nvCxnSpPr>
        <xdr:cNvPr id="597" name="直線コネクタ 596"/>
        <xdr:cNvCxnSpPr/>
      </xdr:nvCxnSpPr>
      <xdr:spPr>
        <a:xfrm>
          <a:off x="22072600" y="952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45720</xdr:rowOff>
    </xdr:from>
    <xdr:ext cx="469900" cy="259080"/>
    <xdr:sp macro="" textlink="">
      <xdr:nvSpPr>
        <xdr:cNvPr id="598" name="【保健センター・保健所】&#10;一人当たり面積平均値テキスト"/>
        <xdr:cNvSpPr txBox="1"/>
      </xdr:nvSpPr>
      <xdr:spPr>
        <a:xfrm>
          <a:off x="22199600" y="10675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67310</xdr:rowOff>
    </xdr:from>
    <xdr:to xmlns:xdr="http://schemas.openxmlformats.org/drawingml/2006/spreadsheetDrawing">
      <xdr:col>116</xdr:col>
      <xdr:colOff>114300</xdr:colOff>
      <xdr:row>62</xdr:row>
      <xdr:rowOff>168910</xdr:rowOff>
    </xdr:to>
    <xdr:sp macro="" textlink="">
      <xdr:nvSpPr>
        <xdr:cNvPr id="599" name="フローチャート: 判断 598"/>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74930</xdr:rowOff>
    </xdr:from>
    <xdr:to xmlns:xdr="http://schemas.openxmlformats.org/drawingml/2006/spreadsheetDrawing">
      <xdr:col>112</xdr:col>
      <xdr:colOff>38100</xdr:colOff>
      <xdr:row>63</xdr:row>
      <xdr:rowOff>5080</xdr:rowOff>
    </xdr:to>
    <xdr:sp macro="" textlink="">
      <xdr:nvSpPr>
        <xdr:cNvPr id="600" name="フローチャート: 判断 599"/>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48260</xdr:rowOff>
    </xdr:from>
    <xdr:to xmlns:xdr="http://schemas.openxmlformats.org/drawingml/2006/spreadsheetDrawing">
      <xdr:col>107</xdr:col>
      <xdr:colOff>101600</xdr:colOff>
      <xdr:row>62</xdr:row>
      <xdr:rowOff>149860</xdr:rowOff>
    </xdr:to>
    <xdr:sp macro="" textlink="">
      <xdr:nvSpPr>
        <xdr:cNvPr id="601" name="フローチャート: 判断 600"/>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93980</xdr:rowOff>
    </xdr:from>
    <xdr:to xmlns:xdr="http://schemas.openxmlformats.org/drawingml/2006/spreadsheetDrawing">
      <xdr:col>102</xdr:col>
      <xdr:colOff>165100</xdr:colOff>
      <xdr:row>63</xdr:row>
      <xdr:rowOff>24130</xdr:rowOff>
    </xdr:to>
    <xdr:sp macro="" textlink="">
      <xdr:nvSpPr>
        <xdr:cNvPr id="602" name="フローチャート: 判断 601"/>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101600</xdr:rowOff>
    </xdr:from>
    <xdr:to xmlns:xdr="http://schemas.openxmlformats.org/drawingml/2006/spreadsheetDrawing">
      <xdr:col>98</xdr:col>
      <xdr:colOff>38100</xdr:colOff>
      <xdr:row>63</xdr:row>
      <xdr:rowOff>31750</xdr:rowOff>
    </xdr:to>
    <xdr:sp macro="" textlink="">
      <xdr:nvSpPr>
        <xdr:cNvPr id="603" name="フローチャート: 判断 602"/>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4" name="テキスト ボックス 60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5" name="テキスト ボックス 60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6" name="テキスト ボックス 60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7" name="テキスト ボックス 60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8" name="テキスト ボックス 60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147320</xdr:rowOff>
    </xdr:from>
    <xdr:to xmlns:xdr="http://schemas.openxmlformats.org/drawingml/2006/spreadsheetDrawing">
      <xdr:col>116</xdr:col>
      <xdr:colOff>114300</xdr:colOff>
      <xdr:row>61</xdr:row>
      <xdr:rowOff>77470</xdr:rowOff>
    </xdr:to>
    <xdr:sp macro="" textlink="">
      <xdr:nvSpPr>
        <xdr:cNvPr id="609" name="楕円 608"/>
        <xdr:cNvSpPr/>
      </xdr:nvSpPr>
      <xdr:spPr>
        <a:xfrm>
          <a:off x="22110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170180</xdr:rowOff>
    </xdr:from>
    <xdr:ext cx="469900" cy="259080"/>
    <xdr:sp macro="" textlink="">
      <xdr:nvSpPr>
        <xdr:cNvPr id="610" name="【保健センター・保健所】&#10;一人当たり面積該当値テキスト"/>
        <xdr:cNvSpPr txBox="1"/>
      </xdr:nvSpPr>
      <xdr:spPr>
        <a:xfrm>
          <a:off x="22199600" y="1028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158750</xdr:rowOff>
    </xdr:from>
    <xdr:to xmlns:xdr="http://schemas.openxmlformats.org/drawingml/2006/spreadsheetDrawing">
      <xdr:col>112</xdr:col>
      <xdr:colOff>38100</xdr:colOff>
      <xdr:row>61</xdr:row>
      <xdr:rowOff>88900</xdr:rowOff>
    </xdr:to>
    <xdr:sp macro="" textlink="">
      <xdr:nvSpPr>
        <xdr:cNvPr id="611" name="楕円 610"/>
        <xdr:cNvSpPr/>
      </xdr:nvSpPr>
      <xdr:spPr>
        <a:xfrm>
          <a:off x="2127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26670</xdr:rowOff>
    </xdr:from>
    <xdr:to xmlns:xdr="http://schemas.openxmlformats.org/drawingml/2006/spreadsheetDrawing">
      <xdr:col>116</xdr:col>
      <xdr:colOff>63500</xdr:colOff>
      <xdr:row>61</xdr:row>
      <xdr:rowOff>38100</xdr:rowOff>
    </xdr:to>
    <xdr:cxnSp macro="">
      <xdr:nvCxnSpPr>
        <xdr:cNvPr id="612" name="直線コネクタ 611"/>
        <xdr:cNvCxnSpPr/>
      </xdr:nvCxnSpPr>
      <xdr:spPr>
        <a:xfrm flipV="1">
          <a:off x="21323300" y="104851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166370</xdr:rowOff>
    </xdr:from>
    <xdr:to xmlns:xdr="http://schemas.openxmlformats.org/drawingml/2006/spreadsheetDrawing">
      <xdr:col>107</xdr:col>
      <xdr:colOff>101600</xdr:colOff>
      <xdr:row>61</xdr:row>
      <xdr:rowOff>96520</xdr:rowOff>
    </xdr:to>
    <xdr:sp macro="" textlink="">
      <xdr:nvSpPr>
        <xdr:cNvPr id="613" name="楕円 612"/>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38100</xdr:rowOff>
    </xdr:from>
    <xdr:to xmlns:xdr="http://schemas.openxmlformats.org/drawingml/2006/spreadsheetDrawing">
      <xdr:col>111</xdr:col>
      <xdr:colOff>177800</xdr:colOff>
      <xdr:row>61</xdr:row>
      <xdr:rowOff>45720</xdr:rowOff>
    </xdr:to>
    <xdr:cxnSp macro="">
      <xdr:nvCxnSpPr>
        <xdr:cNvPr id="614" name="直線コネクタ 613"/>
        <xdr:cNvCxnSpPr/>
      </xdr:nvCxnSpPr>
      <xdr:spPr>
        <a:xfrm flipV="1">
          <a:off x="20434300" y="104965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2540</xdr:rowOff>
    </xdr:from>
    <xdr:to xmlns:xdr="http://schemas.openxmlformats.org/drawingml/2006/spreadsheetDrawing">
      <xdr:col>102</xdr:col>
      <xdr:colOff>165100</xdr:colOff>
      <xdr:row>61</xdr:row>
      <xdr:rowOff>104140</xdr:rowOff>
    </xdr:to>
    <xdr:sp macro="" textlink="">
      <xdr:nvSpPr>
        <xdr:cNvPr id="615" name="楕円 614"/>
        <xdr:cNvSpPr/>
      </xdr:nvSpPr>
      <xdr:spPr>
        <a:xfrm>
          <a:off x="19494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45720</xdr:rowOff>
    </xdr:from>
    <xdr:to xmlns:xdr="http://schemas.openxmlformats.org/drawingml/2006/spreadsheetDrawing">
      <xdr:col>107</xdr:col>
      <xdr:colOff>50800</xdr:colOff>
      <xdr:row>61</xdr:row>
      <xdr:rowOff>53340</xdr:rowOff>
    </xdr:to>
    <xdr:cxnSp macro="">
      <xdr:nvCxnSpPr>
        <xdr:cNvPr id="616" name="直線コネクタ 615"/>
        <xdr:cNvCxnSpPr/>
      </xdr:nvCxnSpPr>
      <xdr:spPr>
        <a:xfrm flipV="1">
          <a:off x="19545300" y="10504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13970</xdr:rowOff>
    </xdr:from>
    <xdr:to xmlns:xdr="http://schemas.openxmlformats.org/drawingml/2006/spreadsheetDrawing">
      <xdr:col>98</xdr:col>
      <xdr:colOff>38100</xdr:colOff>
      <xdr:row>61</xdr:row>
      <xdr:rowOff>115570</xdr:rowOff>
    </xdr:to>
    <xdr:sp macro="" textlink="">
      <xdr:nvSpPr>
        <xdr:cNvPr id="617" name="楕円 616"/>
        <xdr:cNvSpPr/>
      </xdr:nvSpPr>
      <xdr:spPr>
        <a:xfrm>
          <a:off x="18605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53340</xdr:rowOff>
    </xdr:from>
    <xdr:to xmlns:xdr="http://schemas.openxmlformats.org/drawingml/2006/spreadsheetDrawing">
      <xdr:col>102</xdr:col>
      <xdr:colOff>114300</xdr:colOff>
      <xdr:row>61</xdr:row>
      <xdr:rowOff>64770</xdr:rowOff>
    </xdr:to>
    <xdr:cxnSp macro="">
      <xdr:nvCxnSpPr>
        <xdr:cNvPr id="618" name="直線コネクタ 617"/>
        <xdr:cNvCxnSpPr/>
      </xdr:nvCxnSpPr>
      <xdr:spPr>
        <a:xfrm flipV="1">
          <a:off x="18656300" y="105117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167640</xdr:rowOff>
    </xdr:from>
    <xdr:ext cx="469900" cy="258445"/>
    <xdr:sp macro="" textlink="">
      <xdr:nvSpPr>
        <xdr:cNvPr id="619" name="n_1aveValue【保健センター・保健所】&#10;一人当たり面積"/>
        <xdr:cNvSpPr txBox="1"/>
      </xdr:nvSpPr>
      <xdr:spPr>
        <a:xfrm>
          <a:off x="21075650" y="10797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140970</xdr:rowOff>
    </xdr:from>
    <xdr:ext cx="469265" cy="259080"/>
    <xdr:sp macro="" textlink="">
      <xdr:nvSpPr>
        <xdr:cNvPr id="620" name="n_2aveValue【保健センター・保健所】&#10;一人当たり面積"/>
        <xdr:cNvSpPr txBox="1"/>
      </xdr:nvSpPr>
      <xdr:spPr>
        <a:xfrm>
          <a:off x="20199350" y="10770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15240</xdr:rowOff>
    </xdr:from>
    <xdr:ext cx="469265" cy="259080"/>
    <xdr:sp macro="" textlink="">
      <xdr:nvSpPr>
        <xdr:cNvPr id="621" name="n_3aveValue【保健センター・保健所】&#10;一人当たり面積"/>
        <xdr:cNvSpPr txBox="1"/>
      </xdr:nvSpPr>
      <xdr:spPr>
        <a:xfrm>
          <a:off x="19310350" y="10816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22860</xdr:rowOff>
    </xdr:from>
    <xdr:ext cx="469265" cy="259080"/>
    <xdr:sp macro="" textlink="">
      <xdr:nvSpPr>
        <xdr:cNvPr id="622" name="n_4aveValue【保健センター・保健所】&#10;一人当たり面積"/>
        <xdr:cNvSpPr txBox="1"/>
      </xdr:nvSpPr>
      <xdr:spPr>
        <a:xfrm>
          <a:off x="18421350" y="10824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105410</xdr:rowOff>
    </xdr:from>
    <xdr:ext cx="469900" cy="259080"/>
    <xdr:sp macro="" textlink="">
      <xdr:nvSpPr>
        <xdr:cNvPr id="623" name="n_1mainValue【保健センター・保健所】&#10;一人当たり面積"/>
        <xdr:cNvSpPr txBox="1"/>
      </xdr:nvSpPr>
      <xdr:spPr>
        <a:xfrm>
          <a:off x="21075650" y="1022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113030</xdr:rowOff>
    </xdr:from>
    <xdr:ext cx="469265" cy="259080"/>
    <xdr:sp macro="" textlink="">
      <xdr:nvSpPr>
        <xdr:cNvPr id="624" name="n_2mainValue【保健センター・保健所】&#10;一人当たり面積"/>
        <xdr:cNvSpPr txBox="1"/>
      </xdr:nvSpPr>
      <xdr:spPr>
        <a:xfrm>
          <a:off x="20199350" y="10228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120650</xdr:rowOff>
    </xdr:from>
    <xdr:ext cx="469265" cy="258445"/>
    <xdr:sp macro="" textlink="">
      <xdr:nvSpPr>
        <xdr:cNvPr id="625" name="n_3mainValue【保健センター・保健所】&#10;一人当たり面積"/>
        <xdr:cNvSpPr txBox="1"/>
      </xdr:nvSpPr>
      <xdr:spPr>
        <a:xfrm>
          <a:off x="19310350" y="10236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132080</xdr:rowOff>
    </xdr:from>
    <xdr:ext cx="469265" cy="258445"/>
    <xdr:sp macro="" textlink="">
      <xdr:nvSpPr>
        <xdr:cNvPr id="626" name="n_4mainValue【保健センター・保健所】&#10;一人当たり面積"/>
        <xdr:cNvSpPr txBox="1"/>
      </xdr:nvSpPr>
      <xdr:spPr>
        <a:xfrm>
          <a:off x="18421350" y="10247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5" name="テキスト ボックス 634"/>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7" name="テキスト ボックス 636"/>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8" name="直線コネクタ 63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639" name="テキスト ボックス 638"/>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0" name="直線コネクタ 63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1" name="テキスト ボックス 64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2" name="直線コネクタ 64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3" name="テキスト ボックス 64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4" name="直線コネクタ 64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645" name="テキスト ボックス 644"/>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6" name="直線コネクタ 64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8455" cy="259080"/>
    <xdr:sp macro="" textlink="">
      <xdr:nvSpPr>
        <xdr:cNvPr id="647" name="テキスト ボックス 646"/>
        <xdr:cNvSpPr txBox="1"/>
      </xdr:nvSpPr>
      <xdr:spPr>
        <a:xfrm>
          <a:off x="12106910" y="1319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50" name="直線コネクタ 649"/>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51"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52" name="直線コネクタ 651"/>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3"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4" name="直線コネクタ 653"/>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21590</xdr:rowOff>
    </xdr:from>
    <xdr:ext cx="405130" cy="259080"/>
    <xdr:sp macro="" textlink="">
      <xdr:nvSpPr>
        <xdr:cNvPr id="655" name="【消防施設】&#10;有形固定資産減価償却率平均値テキスト"/>
        <xdr:cNvSpPr txBox="1"/>
      </xdr:nvSpPr>
      <xdr:spPr>
        <a:xfrm>
          <a:off x="16357600" y="1390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170180</xdr:rowOff>
    </xdr:from>
    <xdr:to xmlns:xdr="http://schemas.openxmlformats.org/drawingml/2006/spreadsheetDrawing">
      <xdr:col>85</xdr:col>
      <xdr:colOff>177800</xdr:colOff>
      <xdr:row>82</xdr:row>
      <xdr:rowOff>100330</xdr:rowOff>
    </xdr:to>
    <xdr:sp macro="" textlink="">
      <xdr:nvSpPr>
        <xdr:cNvPr id="656" name="フローチャート: 判断 655"/>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168910</xdr:rowOff>
    </xdr:from>
    <xdr:to xmlns:xdr="http://schemas.openxmlformats.org/drawingml/2006/spreadsheetDrawing">
      <xdr:col>81</xdr:col>
      <xdr:colOff>101600</xdr:colOff>
      <xdr:row>82</xdr:row>
      <xdr:rowOff>99060</xdr:rowOff>
    </xdr:to>
    <xdr:sp macro="" textlink="">
      <xdr:nvSpPr>
        <xdr:cNvPr id="657" name="フローチャート: 判断 656"/>
        <xdr:cNvSpPr/>
      </xdr:nvSpPr>
      <xdr:spPr>
        <a:xfrm>
          <a:off x="154305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10160</xdr:rowOff>
    </xdr:from>
    <xdr:to xmlns:xdr="http://schemas.openxmlformats.org/drawingml/2006/spreadsheetDrawing">
      <xdr:col>76</xdr:col>
      <xdr:colOff>165100</xdr:colOff>
      <xdr:row>82</xdr:row>
      <xdr:rowOff>111760</xdr:rowOff>
    </xdr:to>
    <xdr:sp macro="" textlink="">
      <xdr:nvSpPr>
        <xdr:cNvPr id="658" name="フローチャート: 判断 657"/>
        <xdr:cNvSpPr/>
      </xdr:nvSpPr>
      <xdr:spPr>
        <a:xfrm>
          <a:off x="14541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24130</xdr:rowOff>
    </xdr:from>
    <xdr:to xmlns:xdr="http://schemas.openxmlformats.org/drawingml/2006/spreadsheetDrawing">
      <xdr:col>72</xdr:col>
      <xdr:colOff>38100</xdr:colOff>
      <xdr:row>82</xdr:row>
      <xdr:rowOff>125730</xdr:rowOff>
    </xdr:to>
    <xdr:sp macro="" textlink="">
      <xdr:nvSpPr>
        <xdr:cNvPr id="659" name="フローチャート: 判断 658"/>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58420</xdr:rowOff>
    </xdr:from>
    <xdr:to xmlns:xdr="http://schemas.openxmlformats.org/drawingml/2006/spreadsheetDrawing">
      <xdr:col>67</xdr:col>
      <xdr:colOff>101600</xdr:colOff>
      <xdr:row>81</xdr:row>
      <xdr:rowOff>160020</xdr:rowOff>
    </xdr:to>
    <xdr:sp macro="" textlink="">
      <xdr:nvSpPr>
        <xdr:cNvPr id="660" name="フローチャート: 判断 659"/>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1" name="テキスト ボックス 6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2" name="テキスト ボックス 6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3" name="テキスト ボックス 6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4" name="テキスト ボックス 6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5" name="テキスト ボックス 6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162560</xdr:rowOff>
    </xdr:from>
    <xdr:to xmlns:xdr="http://schemas.openxmlformats.org/drawingml/2006/spreadsheetDrawing">
      <xdr:col>85</xdr:col>
      <xdr:colOff>177800</xdr:colOff>
      <xdr:row>84</xdr:row>
      <xdr:rowOff>92710</xdr:rowOff>
    </xdr:to>
    <xdr:sp macro="" textlink="">
      <xdr:nvSpPr>
        <xdr:cNvPr id="666" name="楕円 665"/>
        <xdr:cNvSpPr/>
      </xdr:nvSpPr>
      <xdr:spPr>
        <a:xfrm>
          <a:off x="16268700" y="143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140970</xdr:rowOff>
    </xdr:from>
    <xdr:ext cx="405130" cy="259080"/>
    <xdr:sp macro="" textlink="">
      <xdr:nvSpPr>
        <xdr:cNvPr id="667" name="【消防施設】&#10;有形固定資産減価償却率該当値テキスト"/>
        <xdr:cNvSpPr txBox="1"/>
      </xdr:nvSpPr>
      <xdr:spPr>
        <a:xfrm>
          <a:off x="16357600" y="14371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166370</xdr:rowOff>
    </xdr:from>
    <xdr:to xmlns:xdr="http://schemas.openxmlformats.org/drawingml/2006/spreadsheetDrawing">
      <xdr:col>81</xdr:col>
      <xdr:colOff>101600</xdr:colOff>
      <xdr:row>84</xdr:row>
      <xdr:rowOff>96520</xdr:rowOff>
    </xdr:to>
    <xdr:sp macro="" textlink="">
      <xdr:nvSpPr>
        <xdr:cNvPr id="668" name="楕円 667"/>
        <xdr:cNvSpPr/>
      </xdr:nvSpPr>
      <xdr:spPr>
        <a:xfrm>
          <a:off x="15430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41910</xdr:rowOff>
    </xdr:from>
    <xdr:to xmlns:xdr="http://schemas.openxmlformats.org/drawingml/2006/spreadsheetDrawing">
      <xdr:col>85</xdr:col>
      <xdr:colOff>127000</xdr:colOff>
      <xdr:row>84</xdr:row>
      <xdr:rowOff>45720</xdr:rowOff>
    </xdr:to>
    <xdr:cxnSp macro="">
      <xdr:nvCxnSpPr>
        <xdr:cNvPr id="669" name="直線コネクタ 668"/>
        <xdr:cNvCxnSpPr/>
      </xdr:nvCxnSpPr>
      <xdr:spPr>
        <a:xfrm flipV="1">
          <a:off x="15481300" y="144437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101600</xdr:rowOff>
    </xdr:from>
    <xdr:to xmlns:xdr="http://schemas.openxmlformats.org/drawingml/2006/spreadsheetDrawing">
      <xdr:col>76</xdr:col>
      <xdr:colOff>165100</xdr:colOff>
      <xdr:row>84</xdr:row>
      <xdr:rowOff>31750</xdr:rowOff>
    </xdr:to>
    <xdr:sp macro="" textlink="">
      <xdr:nvSpPr>
        <xdr:cNvPr id="670" name="楕円 669"/>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152400</xdr:rowOff>
    </xdr:from>
    <xdr:to xmlns:xdr="http://schemas.openxmlformats.org/drawingml/2006/spreadsheetDrawing">
      <xdr:col>81</xdr:col>
      <xdr:colOff>50800</xdr:colOff>
      <xdr:row>84</xdr:row>
      <xdr:rowOff>45720</xdr:rowOff>
    </xdr:to>
    <xdr:cxnSp macro="">
      <xdr:nvCxnSpPr>
        <xdr:cNvPr id="671" name="直線コネクタ 670"/>
        <xdr:cNvCxnSpPr/>
      </xdr:nvCxnSpPr>
      <xdr:spPr>
        <a:xfrm>
          <a:off x="14592300" y="143827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140970</xdr:rowOff>
    </xdr:from>
    <xdr:to xmlns:xdr="http://schemas.openxmlformats.org/drawingml/2006/spreadsheetDrawing">
      <xdr:col>72</xdr:col>
      <xdr:colOff>38100</xdr:colOff>
      <xdr:row>84</xdr:row>
      <xdr:rowOff>71120</xdr:rowOff>
    </xdr:to>
    <xdr:sp macro="" textlink="">
      <xdr:nvSpPr>
        <xdr:cNvPr id="672" name="楕円 671"/>
        <xdr:cNvSpPr/>
      </xdr:nvSpPr>
      <xdr:spPr>
        <a:xfrm>
          <a:off x="136525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152400</xdr:rowOff>
    </xdr:from>
    <xdr:to xmlns:xdr="http://schemas.openxmlformats.org/drawingml/2006/spreadsheetDrawing">
      <xdr:col>76</xdr:col>
      <xdr:colOff>114300</xdr:colOff>
      <xdr:row>84</xdr:row>
      <xdr:rowOff>20320</xdr:rowOff>
    </xdr:to>
    <xdr:cxnSp macro="">
      <xdr:nvCxnSpPr>
        <xdr:cNvPr id="673" name="直線コネクタ 672"/>
        <xdr:cNvCxnSpPr/>
      </xdr:nvCxnSpPr>
      <xdr:spPr>
        <a:xfrm flipV="1">
          <a:off x="13703300" y="143827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130810</xdr:rowOff>
    </xdr:from>
    <xdr:to xmlns:xdr="http://schemas.openxmlformats.org/drawingml/2006/spreadsheetDrawing">
      <xdr:col>67</xdr:col>
      <xdr:colOff>101600</xdr:colOff>
      <xdr:row>84</xdr:row>
      <xdr:rowOff>60960</xdr:rowOff>
    </xdr:to>
    <xdr:sp macro="" textlink="">
      <xdr:nvSpPr>
        <xdr:cNvPr id="674" name="楕円 673"/>
        <xdr:cNvSpPr/>
      </xdr:nvSpPr>
      <xdr:spPr>
        <a:xfrm>
          <a:off x="12763500" y="143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10160</xdr:rowOff>
    </xdr:from>
    <xdr:to xmlns:xdr="http://schemas.openxmlformats.org/drawingml/2006/spreadsheetDrawing">
      <xdr:col>71</xdr:col>
      <xdr:colOff>177800</xdr:colOff>
      <xdr:row>84</xdr:row>
      <xdr:rowOff>20320</xdr:rowOff>
    </xdr:to>
    <xdr:cxnSp macro="">
      <xdr:nvCxnSpPr>
        <xdr:cNvPr id="675" name="直線コネクタ 674"/>
        <xdr:cNvCxnSpPr/>
      </xdr:nvCxnSpPr>
      <xdr:spPr>
        <a:xfrm>
          <a:off x="12814300" y="144119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115570</xdr:rowOff>
    </xdr:from>
    <xdr:ext cx="405130" cy="259080"/>
    <xdr:sp macro="" textlink="">
      <xdr:nvSpPr>
        <xdr:cNvPr id="676" name="n_1aveValue【消防施設】&#10;有形固定資産減価償却率"/>
        <xdr:cNvSpPr txBox="1"/>
      </xdr:nvSpPr>
      <xdr:spPr>
        <a:xfrm>
          <a:off x="15266035" y="13831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128270</xdr:rowOff>
    </xdr:from>
    <xdr:ext cx="404495" cy="259080"/>
    <xdr:sp macro="" textlink="">
      <xdr:nvSpPr>
        <xdr:cNvPr id="677" name="n_2aveValue【消防施設】&#10;有形固定資産減価償却率"/>
        <xdr:cNvSpPr txBox="1"/>
      </xdr:nvSpPr>
      <xdr:spPr>
        <a:xfrm>
          <a:off x="14389735" y="13844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142240</xdr:rowOff>
    </xdr:from>
    <xdr:ext cx="404495" cy="259080"/>
    <xdr:sp macro="" textlink="">
      <xdr:nvSpPr>
        <xdr:cNvPr id="678" name="n_3aveValue【消防施設】&#10;有形固定資産減価償却率"/>
        <xdr:cNvSpPr txBox="1"/>
      </xdr:nvSpPr>
      <xdr:spPr>
        <a:xfrm>
          <a:off x="13500735" y="13858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5080</xdr:rowOff>
    </xdr:from>
    <xdr:ext cx="404495" cy="259080"/>
    <xdr:sp macro="" textlink="">
      <xdr:nvSpPr>
        <xdr:cNvPr id="679" name="n_4aveValue【消防施設】&#10;有形固定資産減価償却率"/>
        <xdr:cNvSpPr txBox="1"/>
      </xdr:nvSpPr>
      <xdr:spPr>
        <a:xfrm>
          <a:off x="12611735" y="13721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87630</xdr:rowOff>
    </xdr:from>
    <xdr:ext cx="405130" cy="258445"/>
    <xdr:sp macro="" textlink="">
      <xdr:nvSpPr>
        <xdr:cNvPr id="680" name="n_1mainValue【消防施設】&#10;有形固定資産減価償却率"/>
        <xdr:cNvSpPr txBox="1"/>
      </xdr:nvSpPr>
      <xdr:spPr>
        <a:xfrm>
          <a:off x="15266035" y="14489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22860</xdr:rowOff>
    </xdr:from>
    <xdr:ext cx="404495" cy="259080"/>
    <xdr:sp macro="" textlink="">
      <xdr:nvSpPr>
        <xdr:cNvPr id="681" name="n_2mainValue【消防施設】&#10;有形固定資産減価償却率"/>
        <xdr:cNvSpPr txBox="1"/>
      </xdr:nvSpPr>
      <xdr:spPr>
        <a:xfrm>
          <a:off x="14389735" y="14424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62230</xdr:rowOff>
    </xdr:from>
    <xdr:ext cx="404495" cy="259080"/>
    <xdr:sp macro="" textlink="">
      <xdr:nvSpPr>
        <xdr:cNvPr id="682" name="n_3mainValue【消防施設】&#10;有形固定資産減価償却率"/>
        <xdr:cNvSpPr txBox="1"/>
      </xdr:nvSpPr>
      <xdr:spPr>
        <a:xfrm>
          <a:off x="13500735" y="14464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52070</xdr:rowOff>
    </xdr:from>
    <xdr:ext cx="404495" cy="258445"/>
    <xdr:sp macro="" textlink="">
      <xdr:nvSpPr>
        <xdr:cNvPr id="683" name="n_4mainValue【消防施設】&#10;有形固定資産減価償却率"/>
        <xdr:cNvSpPr txBox="1"/>
      </xdr:nvSpPr>
      <xdr:spPr>
        <a:xfrm>
          <a:off x="12611735" y="14453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2" name="テキスト ボックス 691"/>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3" name="直線コネクタ 6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4" name="直線コネクタ 69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95" name="テキスト ボックス 694"/>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6" name="直線コネクタ 69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105410</xdr:rowOff>
    </xdr:from>
    <xdr:ext cx="594995" cy="259080"/>
    <xdr:sp macro="" textlink="">
      <xdr:nvSpPr>
        <xdr:cNvPr id="697" name="テキスト ボックス 696"/>
        <xdr:cNvSpPr txBox="1"/>
      </xdr:nvSpPr>
      <xdr:spPr>
        <a:xfrm>
          <a:off x="17692370" y="1433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8" name="直線コネクタ 69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67310</xdr:rowOff>
    </xdr:from>
    <xdr:ext cx="594995" cy="259080"/>
    <xdr:sp macro="" textlink="">
      <xdr:nvSpPr>
        <xdr:cNvPr id="699" name="テキスト ボックス 698"/>
        <xdr:cNvSpPr txBox="1"/>
      </xdr:nvSpPr>
      <xdr:spPr>
        <a:xfrm>
          <a:off x="17692370" y="1395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0" name="直線コネクタ 6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29210</xdr:rowOff>
    </xdr:from>
    <xdr:ext cx="594995" cy="258445"/>
    <xdr:sp macro="" textlink="">
      <xdr:nvSpPr>
        <xdr:cNvPr id="701" name="テキスト ボックス 700"/>
        <xdr:cNvSpPr txBox="1"/>
      </xdr:nvSpPr>
      <xdr:spPr>
        <a:xfrm>
          <a:off x="17692370" y="1357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2" name="直線コネクタ 70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162560</xdr:rowOff>
    </xdr:from>
    <xdr:ext cx="594995" cy="259080"/>
    <xdr:sp macro="" textlink="">
      <xdr:nvSpPr>
        <xdr:cNvPr id="703" name="テキスト ボックス 702"/>
        <xdr:cNvSpPr txBox="1"/>
      </xdr:nvSpPr>
      <xdr:spPr>
        <a:xfrm>
          <a:off x="17692370" y="1319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4" name="直線コネクタ 7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124460</xdr:rowOff>
    </xdr:from>
    <xdr:ext cx="594995" cy="259080"/>
    <xdr:sp macro="" textlink="">
      <xdr:nvSpPr>
        <xdr:cNvPr id="705" name="テキスト ボックス 704"/>
        <xdr:cNvSpPr txBox="1"/>
      </xdr:nvSpPr>
      <xdr:spPr>
        <a:xfrm>
          <a:off x="17692370" y="1281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70485</xdr:rowOff>
    </xdr:from>
    <xdr:to xmlns:xdr="http://schemas.openxmlformats.org/drawingml/2006/spreadsheetDrawing">
      <xdr:col>116</xdr:col>
      <xdr:colOff>62865</xdr:colOff>
      <xdr:row>86</xdr:row>
      <xdr:rowOff>114300</xdr:rowOff>
    </xdr:to>
    <xdr:cxnSp macro="">
      <xdr:nvCxnSpPr>
        <xdr:cNvPr id="707" name="直線コネクタ 706"/>
        <xdr:cNvCxnSpPr/>
      </xdr:nvCxnSpPr>
      <xdr:spPr>
        <a:xfrm flipV="1">
          <a:off x="22160865" y="134435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161290</xdr:rowOff>
    </xdr:from>
    <xdr:ext cx="469900" cy="259080"/>
    <xdr:sp macro="" textlink="">
      <xdr:nvSpPr>
        <xdr:cNvPr id="708"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114300</xdr:rowOff>
    </xdr:from>
    <xdr:to xmlns:xdr="http://schemas.openxmlformats.org/drawingml/2006/spreadsheetDrawing">
      <xdr:col>116</xdr:col>
      <xdr:colOff>152400</xdr:colOff>
      <xdr:row>86</xdr:row>
      <xdr:rowOff>114300</xdr:rowOff>
    </xdr:to>
    <xdr:cxnSp macro="">
      <xdr:nvCxnSpPr>
        <xdr:cNvPr id="709" name="直線コネクタ 708"/>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17780</xdr:rowOff>
    </xdr:from>
    <xdr:ext cx="598805" cy="258445"/>
    <xdr:sp macro="" textlink="">
      <xdr:nvSpPr>
        <xdr:cNvPr id="710" name="【消防施設】&#10;一人当たり面積最大値テキスト"/>
        <xdr:cNvSpPr txBox="1"/>
      </xdr:nvSpPr>
      <xdr:spPr>
        <a:xfrm>
          <a:off x="22199600" y="13219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70485</xdr:rowOff>
    </xdr:from>
    <xdr:to xmlns:xdr="http://schemas.openxmlformats.org/drawingml/2006/spreadsheetDrawing">
      <xdr:col>116</xdr:col>
      <xdr:colOff>152400</xdr:colOff>
      <xdr:row>78</xdr:row>
      <xdr:rowOff>70485</xdr:rowOff>
    </xdr:to>
    <xdr:cxnSp macro="">
      <xdr:nvCxnSpPr>
        <xdr:cNvPr id="711" name="直線コネクタ 710"/>
        <xdr:cNvCxnSpPr/>
      </xdr:nvCxnSpPr>
      <xdr:spPr>
        <a:xfrm>
          <a:off x="22072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78740</xdr:rowOff>
    </xdr:from>
    <xdr:ext cx="469900" cy="259080"/>
    <xdr:sp macro="" textlink="">
      <xdr:nvSpPr>
        <xdr:cNvPr id="712"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55880</xdr:rowOff>
    </xdr:from>
    <xdr:to xmlns:xdr="http://schemas.openxmlformats.org/drawingml/2006/spreadsheetDrawing">
      <xdr:col>116</xdr:col>
      <xdr:colOff>114300</xdr:colOff>
      <xdr:row>86</xdr:row>
      <xdr:rowOff>157480</xdr:rowOff>
    </xdr:to>
    <xdr:sp macro="" textlink="">
      <xdr:nvSpPr>
        <xdr:cNvPr id="713" name="フローチャート: 判断 712"/>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55880</xdr:rowOff>
    </xdr:from>
    <xdr:to xmlns:xdr="http://schemas.openxmlformats.org/drawingml/2006/spreadsheetDrawing">
      <xdr:col>112</xdr:col>
      <xdr:colOff>38100</xdr:colOff>
      <xdr:row>86</xdr:row>
      <xdr:rowOff>157480</xdr:rowOff>
    </xdr:to>
    <xdr:sp macro="" textlink="">
      <xdr:nvSpPr>
        <xdr:cNvPr id="714" name="フローチャート: 判断 713"/>
        <xdr:cNvSpPr/>
      </xdr:nvSpPr>
      <xdr:spPr>
        <a:xfrm>
          <a:off x="21272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715" name="フローチャート: 判断 714"/>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716" name="フローチャート: 判断 715"/>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717" name="フローチャート: 判断 716"/>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8" name="テキスト ボックス 7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9" name="テキスト ボックス 7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0" name="テキスト ボックス 7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1" name="テキスト ボックス 7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2" name="テキスト ボックス 7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63500</xdr:rowOff>
    </xdr:from>
    <xdr:to xmlns:xdr="http://schemas.openxmlformats.org/drawingml/2006/spreadsheetDrawing">
      <xdr:col>116</xdr:col>
      <xdr:colOff>114300</xdr:colOff>
      <xdr:row>86</xdr:row>
      <xdr:rowOff>164465</xdr:rowOff>
    </xdr:to>
    <xdr:sp macro="" textlink="">
      <xdr:nvSpPr>
        <xdr:cNvPr id="723" name="楕円 722"/>
        <xdr:cNvSpPr/>
      </xdr:nvSpPr>
      <xdr:spPr>
        <a:xfrm>
          <a:off x="221107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34290</xdr:rowOff>
    </xdr:from>
    <xdr:ext cx="469900" cy="259080"/>
    <xdr:sp macro="" textlink="">
      <xdr:nvSpPr>
        <xdr:cNvPr id="724"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macro="" textlink="">
      <xdr:nvSpPr>
        <xdr:cNvPr id="725" name="楕円 724"/>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113665</xdr:rowOff>
    </xdr:from>
    <xdr:to xmlns:xdr="http://schemas.openxmlformats.org/drawingml/2006/spreadsheetDrawing">
      <xdr:col>116</xdr:col>
      <xdr:colOff>63500</xdr:colOff>
      <xdr:row>86</xdr:row>
      <xdr:rowOff>113665</xdr:rowOff>
    </xdr:to>
    <xdr:cxnSp macro="">
      <xdr:nvCxnSpPr>
        <xdr:cNvPr id="726" name="直線コネクタ 725"/>
        <xdr:cNvCxnSpPr/>
      </xdr:nvCxnSpPr>
      <xdr:spPr>
        <a:xfrm flipV="1">
          <a:off x="21323300" y="14858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727" name="楕円 726"/>
        <xdr:cNvSpPr/>
      </xdr:nvSpPr>
      <xdr:spPr>
        <a:xfrm>
          <a:off x="20383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113665</xdr:rowOff>
    </xdr:from>
    <xdr:to xmlns:xdr="http://schemas.openxmlformats.org/drawingml/2006/spreadsheetDrawing">
      <xdr:col>111</xdr:col>
      <xdr:colOff>177800</xdr:colOff>
      <xdr:row>86</xdr:row>
      <xdr:rowOff>113665</xdr:rowOff>
    </xdr:to>
    <xdr:cxnSp macro="">
      <xdr:nvCxnSpPr>
        <xdr:cNvPr id="728" name="直線コネクタ 727"/>
        <xdr:cNvCxnSpPr/>
      </xdr:nvCxnSpPr>
      <xdr:spPr>
        <a:xfrm>
          <a:off x="20434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729" name="楕円 728"/>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113665</xdr:rowOff>
    </xdr:from>
    <xdr:to xmlns:xdr="http://schemas.openxmlformats.org/drawingml/2006/spreadsheetDrawing">
      <xdr:col>107</xdr:col>
      <xdr:colOff>50800</xdr:colOff>
      <xdr:row>86</xdr:row>
      <xdr:rowOff>113665</xdr:rowOff>
    </xdr:to>
    <xdr:cxnSp macro="">
      <xdr:nvCxnSpPr>
        <xdr:cNvPr id="730" name="直線コネクタ 729"/>
        <xdr:cNvCxnSpPr/>
      </xdr:nvCxnSpPr>
      <xdr:spPr>
        <a:xfrm flipV="1">
          <a:off x="19545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731" name="楕円 730"/>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113665</xdr:rowOff>
    </xdr:from>
    <xdr:to xmlns:xdr="http://schemas.openxmlformats.org/drawingml/2006/spreadsheetDrawing">
      <xdr:col>102</xdr:col>
      <xdr:colOff>114300</xdr:colOff>
      <xdr:row>86</xdr:row>
      <xdr:rowOff>113665</xdr:rowOff>
    </xdr:to>
    <xdr:cxnSp macro="">
      <xdr:nvCxnSpPr>
        <xdr:cNvPr id="732" name="直線コネクタ 731"/>
        <xdr:cNvCxnSpPr/>
      </xdr:nvCxnSpPr>
      <xdr:spPr>
        <a:xfrm flipV="1">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3175</xdr:rowOff>
    </xdr:from>
    <xdr:ext cx="469900" cy="259080"/>
    <xdr:sp macro="" textlink="">
      <xdr:nvSpPr>
        <xdr:cNvPr id="733" name="n_1aveValue【消防施設】&#10;一人当たり面積"/>
        <xdr:cNvSpPr txBox="1"/>
      </xdr:nvSpPr>
      <xdr:spPr>
        <a:xfrm>
          <a:off x="21075650" y="1457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155575</xdr:rowOff>
    </xdr:from>
    <xdr:ext cx="469265" cy="258445"/>
    <xdr:sp macro="" textlink="">
      <xdr:nvSpPr>
        <xdr:cNvPr id="734" name="n_2aveValue【消防施設】&#10;一人当たり面積"/>
        <xdr:cNvSpPr txBox="1"/>
      </xdr:nvSpPr>
      <xdr:spPr>
        <a:xfrm>
          <a:off x="20199350"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155575</xdr:rowOff>
    </xdr:from>
    <xdr:ext cx="469265" cy="258445"/>
    <xdr:sp macro="" textlink="">
      <xdr:nvSpPr>
        <xdr:cNvPr id="735" name="n_3aveValue【消防施設】&#10;一人当たり面積"/>
        <xdr:cNvSpPr txBox="1"/>
      </xdr:nvSpPr>
      <xdr:spPr>
        <a:xfrm>
          <a:off x="19310350"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155575</xdr:rowOff>
    </xdr:from>
    <xdr:ext cx="469265" cy="258445"/>
    <xdr:sp macro="" textlink="">
      <xdr:nvSpPr>
        <xdr:cNvPr id="736" name="n_4aveValue【消防施設】&#10;一人当たり面積"/>
        <xdr:cNvSpPr txBox="1"/>
      </xdr:nvSpPr>
      <xdr:spPr>
        <a:xfrm>
          <a:off x="18421350"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155575</xdr:rowOff>
    </xdr:from>
    <xdr:ext cx="469900" cy="258445"/>
    <xdr:sp macro="" textlink="">
      <xdr:nvSpPr>
        <xdr:cNvPr id="737" name="n_1mainValue【消防施設】&#10;一人当たり面積"/>
        <xdr:cNvSpPr txBox="1"/>
      </xdr:nvSpPr>
      <xdr:spPr>
        <a:xfrm>
          <a:off x="21075650" y="14900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9525</xdr:rowOff>
    </xdr:from>
    <xdr:ext cx="469265" cy="258445"/>
    <xdr:sp macro="" textlink="">
      <xdr:nvSpPr>
        <xdr:cNvPr id="738" name="n_2mainValue【消防施設】&#10;一人当たり面積"/>
        <xdr:cNvSpPr txBox="1"/>
      </xdr:nvSpPr>
      <xdr:spPr>
        <a:xfrm>
          <a:off x="20199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9525</xdr:rowOff>
    </xdr:from>
    <xdr:ext cx="469265" cy="258445"/>
    <xdr:sp macro="" textlink="">
      <xdr:nvSpPr>
        <xdr:cNvPr id="739" name="n_3mainValue【消防施設】&#10;一人当たり面積"/>
        <xdr:cNvSpPr txBox="1"/>
      </xdr:nvSpPr>
      <xdr:spPr>
        <a:xfrm>
          <a:off x="19310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xdr:rowOff>
    </xdr:from>
    <xdr:ext cx="469265" cy="258445"/>
    <xdr:sp macro="" textlink="">
      <xdr:nvSpPr>
        <xdr:cNvPr id="740" name="n_4mainValue【消防施設】&#10;一人当たり面積"/>
        <xdr:cNvSpPr txBox="1"/>
      </xdr:nvSpPr>
      <xdr:spPr>
        <a:xfrm>
          <a:off x="18421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9" name="テキスト ボックス 748"/>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0" name="直線コネクタ 7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1" name="テキスト ボックス 750"/>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2" name="直線コネクタ 7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3" name="テキスト ボックス 752"/>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4" name="直線コネクタ 7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5" name="テキスト ボックス 7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6" name="直線コネクタ 7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7" name="テキスト ボックス 756"/>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8" name="直線コネクタ 7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9" name="テキスト ボックス 7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0" name="直線コネクタ 7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1" name="テキスト ボックス 7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2" name="直線コネクタ 7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63" name="テキスト ボックス 762"/>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4" name="直線コネクタ 7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2540</xdr:rowOff>
    </xdr:from>
    <xdr:to xmlns:xdr="http://schemas.openxmlformats.org/drawingml/2006/spreadsheetDrawing">
      <xdr:col>85</xdr:col>
      <xdr:colOff>126365</xdr:colOff>
      <xdr:row>109</xdr:row>
      <xdr:rowOff>35560</xdr:rowOff>
    </xdr:to>
    <xdr:cxnSp macro="">
      <xdr:nvCxnSpPr>
        <xdr:cNvPr id="766" name="直線コネクタ 765"/>
        <xdr:cNvCxnSpPr/>
      </xdr:nvCxnSpPr>
      <xdr:spPr>
        <a:xfrm flipV="1">
          <a:off x="16318865" y="1714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7"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8" name="直線コネクタ 76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120650</xdr:rowOff>
    </xdr:from>
    <xdr:ext cx="340360" cy="258445"/>
    <xdr:sp macro="" textlink="">
      <xdr:nvSpPr>
        <xdr:cNvPr id="769" name="【庁舎】&#10;有形固定資産減価償却率最大値テキスト"/>
        <xdr:cNvSpPr txBox="1"/>
      </xdr:nvSpPr>
      <xdr:spPr>
        <a:xfrm>
          <a:off x="16357600" y="1692275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2540</xdr:rowOff>
    </xdr:from>
    <xdr:to xmlns:xdr="http://schemas.openxmlformats.org/drawingml/2006/spreadsheetDrawing">
      <xdr:col>86</xdr:col>
      <xdr:colOff>25400</xdr:colOff>
      <xdr:row>100</xdr:row>
      <xdr:rowOff>2540</xdr:rowOff>
    </xdr:to>
    <xdr:cxnSp macro="">
      <xdr:nvCxnSpPr>
        <xdr:cNvPr id="770" name="直線コネクタ 769"/>
        <xdr:cNvCxnSpPr/>
      </xdr:nvCxnSpPr>
      <xdr:spPr>
        <a:xfrm>
          <a:off x="16230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163830</xdr:rowOff>
    </xdr:from>
    <xdr:ext cx="405130" cy="259080"/>
    <xdr:sp macro="" textlink="">
      <xdr:nvSpPr>
        <xdr:cNvPr id="771" name="【庁舎】&#10;有形固定資産減価償却率平均値テキスト"/>
        <xdr:cNvSpPr txBox="1"/>
      </xdr:nvSpPr>
      <xdr:spPr>
        <a:xfrm>
          <a:off x="16357600" y="1782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177800</xdr:colOff>
      <xdr:row>104</xdr:row>
      <xdr:rowOff>115570</xdr:rowOff>
    </xdr:to>
    <xdr:sp macro="" textlink="">
      <xdr:nvSpPr>
        <xdr:cNvPr id="772" name="フローチャート: 判断 771"/>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40640</xdr:rowOff>
    </xdr:from>
    <xdr:to xmlns:xdr="http://schemas.openxmlformats.org/drawingml/2006/spreadsheetDrawing">
      <xdr:col>81</xdr:col>
      <xdr:colOff>101600</xdr:colOff>
      <xdr:row>104</xdr:row>
      <xdr:rowOff>141605</xdr:rowOff>
    </xdr:to>
    <xdr:sp macro="" textlink="">
      <xdr:nvSpPr>
        <xdr:cNvPr id="773" name="フローチャート: 判断 772"/>
        <xdr:cNvSpPr/>
      </xdr:nvSpPr>
      <xdr:spPr>
        <a:xfrm>
          <a:off x="15430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774" name="フローチャート: 判断 773"/>
        <xdr:cNvSpPr/>
      </xdr:nvSpPr>
      <xdr:spPr>
        <a:xfrm>
          <a:off x="14541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775" name="フローチャート: 判断 774"/>
        <xdr:cNvSpPr/>
      </xdr:nvSpPr>
      <xdr:spPr>
        <a:xfrm>
          <a:off x="13652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109220</xdr:rowOff>
    </xdr:from>
    <xdr:to xmlns:xdr="http://schemas.openxmlformats.org/drawingml/2006/spreadsheetDrawing">
      <xdr:col>67</xdr:col>
      <xdr:colOff>101600</xdr:colOff>
      <xdr:row>105</xdr:row>
      <xdr:rowOff>38735</xdr:rowOff>
    </xdr:to>
    <xdr:sp macro="" textlink="">
      <xdr:nvSpPr>
        <xdr:cNvPr id="776" name="フローチャート: 判断 775"/>
        <xdr:cNvSpPr/>
      </xdr:nvSpPr>
      <xdr:spPr>
        <a:xfrm>
          <a:off x="12763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132080</xdr:rowOff>
    </xdr:from>
    <xdr:to xmlns:xdr="http://schemas.openxmlformats.org/drawingml/2006/spreadsheetDrawing">
      <xdr:col>85</xdr:col>
      <xdr:colOff>177800</xdr:colOff>
      <xdr:row>103</xdr:row>
      <xdr:rowOff>61595</xdr:rowOff>
    </xdr:to>
    <xdr:sp macro="" textlink="">
      <xdr:nvSpPr>
        <xdr:cNvPr id="782" name="楕円 781"/>
        <xdr:cNvSpPr/>
      </xdr:nvSpPr>
      <xdr:spPr>
        <a:xfrm>
          <a:off x="16268700" y="1761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154940</xdr:rowOff>
    </xdr:from>
    <xdr:ext cx="405130" cy="258445"/>
    <xdr:sp macro="" textlink="">
      <xdr:nvSpPr>
        <xdr:cNvPr id="783" name="【庁舎】&#10;有形固定資産減価償却率該当値テキスト"/>
        <xdr:cNvSpPr txBox="1"/>
      </xdr:nvSpPr>
      <xdr:spPr>
        <a:xfrm>
          <a:off x="16357600" y="17471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110490</xdr:rowOff>
    </xdr:from>
    <xdr:to xmlns:xdr="http://schemas.openxmlformats.org/drawingml/2006/spreadsheetDrawing">
      <xdr:col>81</xdr:col>
      <xdr:colOff>101600</xdr:colOff>
      <xdr:row>103</xdr:row>
      <xdr:rowOff>40640</xdr:rowOff>
    </xdr:to>
    <xdr:sp macro="" textlink="">
      <xdr:nvSpPr>
        <xdr:cNvPr id="784" name="楕円 783"/>
        <xdr:cNvSpPr/>
      </xdr:nvSpPr>
      <xdr:spPr>
        <a:xfrm>
          <a:off x="15430500" y="17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161290</xdr:rowOff>
    </xdr:from>
    <xdr:to xmlns:xdr="http://schemas.openxmlformats.org/drawingml/2006/spreadsheetDrawing">
      <xdr:col>85</xdr:col>
      <xdr:colOff>127000</xdr:colOff>
      <xdr:row>103</xdr:row>
      <xdr:rowOff>10795</xdr:rowOff>
    </xdr:to>
    <xdr:cxnSp macro="">
      <xdr:nvCxnSpPr>
        <xdr:cNvPr id="785" name="直線コネクタ 784"/>
        <xdr:cNvCxnSpPr/>
      </xdr:nvCxnSpPr>
      <xdr:spPr>
        <a:xfrm>
          <a:off x="15481300" y="1764919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52070</xdr:rowOff>
    </xdr:from>
    <xdr:to xmlns:xdr="http://schemas.openxmlformats.org/drawingml/2006/spreadsheetDrawing">
      <xdr:col>76</xdr:col>
      <xdr:colOff>165100</xdr:colOff>
      <xdr:row>102</xdr:row>
      <xdr:rowOff>153035</xdr:rowOff>
    </xdr:to>
    <xdr:sp macro="" textlink="">
      <xdr:nvSpPr>
        <xdr:cNvPr id="786" name="楕円 785"/>
        <xdr:cNvSpPr/>
      </xdr:nvSpPr>
      <xdr:spPr>
        <a:xfrm>
          <a:off x="14541500" y="1753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102235</xdr:rowOff>
    </xdr:from>
    <xdr:to xmlns:xdr="http://schemas.openxmlformats.org/drawingml/2006/spreadsheetDrawing">
      <xdr:col>81</xdr:col>
      <xdr:colOff>50800</xdr:colOff>
      <xdr:row>102</xdr:row>
      <xdr:rowOff>161290</xdr:rowOff>
    </xdr:to>
    <xdr:cxnSp macro="">
      <xdr:nvCxnSpPr>
        <xdr:cNvPr id="787" name="直線コネクタ 786"/>
        <xdr:cNvCxnSpPr/>
      </xdr:nvCxnSpPr>
      <xdr:spPr>
        <a:xfrm>
          <a:off x="14592300" y="175901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2540</xdr:rowOff>
    </xdr:from>
    <xdr:to xmlns:xdr="http://schemas.openxmlformats.org/drawingml/2006/spreadsheetDrawing">
      <xdr:col>72</xdr:col>
      <xdr:colOff>38100</xdr:colOff>
      <xdr:row>102</xdr:row>
      <xdr:rowOff>104140</xdr:rowOff>
    </xdr:to>
    <xdr:sp macro="" textlink="">
      <xdr:nvSpPr>
        <xdr:cNvPr id="788" name="楕円 787"/>
        <xdr:cNvSpPr/>
      </xdr:nvSpPr>
      <xdr:spPr>
        <a:xfrm>
          <a:off x="13652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53340</xdr:rowOff>
    </xdr:from>
    <xdr:to xmlns:xdr="http://schemas.openxmlformats.org/drawingml/2006/spreadsheetDrawing">
      <xdr:col>76</xdr:col>
      <xdr:colOff>114300</xdr:colOff>
      <xdr:row>102</xdr:row>
      <xdr:rowOff>102235</xdr:rowOff>
    </xdr:to>
    <xdr:cxnSp macro="">
      <xdr:nvCxnSpPr>
        <xdr:cNvPr id="789" name="直線コネクタ 788"/>
        <xdr:cNvCxnSpPr/>
      </xdr:nvCxnSpPr>
      <xdr:spPr>
        <a:xfrm>
          <a:off x="13703300" y="175412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136525</xdr:rowOff>
    </xdr:from>
    <xdr:to xmlns:xdr="http://schemas.openxmlformats.org/drawingml/2006/spreadsheetDrawing">
      <xdr:col>67</xdr:col>
      <xdr:colOff>101600</xdr:colOff>
      <xdr:row>102</xdr:row>
      <xdr:rowOff>66675</xdr:rowOff>
    </xdr:to>
    <xdr:sp macro="" textlink="">
      <xdr:nvSpPr>
        <xdr:cNvPr id="790" name="楕円 789"/>
        <xdr:cNvSpPr/>
      </xdr:nvSpPr>
      <xdr:spPr>
        <a:xfrm>
          <a:off x="12763500" y="174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15875</xdr:rowOff>
    </xdr:from>
    <xdr:to xmlns:xdr="http://schemas.openxmlformats.org/drawingml/2006/spreadsheetDrawing">
      <xdr:col>71</xdr:col>
      <xdr:colOff>177800</xdr:colOff>
      <xdr:row>102</xdr:row>
      <xdr:rowOff>53340</xdr:rowOff>
    </xdr:to>
    <xdr:cxnSp macro="">
      <xdr:nvCxnSpPr>
        <xdr:cNvPr id="791" name="直線コネクタ 790"/>
        <xdr:cNvCxnSpPr/>
      </xdr:nvCxnSpPr>
      <xdr:spPr>
        <a:xfrm>
          <a:off x="12814300" y="175037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132715</xdr:rowOff>
    </xdr:from>
    <xdr:ext cx="405130" cy="258445"/>
    <xdr:sp macro="" textlink="">
      <xdr:nvSpPr>
        <xdr:cNvPr id="792" name="n_1aveValue【庁舎】&#10;有形固定資産減価償却率"/>
        <xdr:cNvSpPr txBox="1"/>
      </xdr:nvSpPr>
      <xdr:spPr>
        <a:xfrm>
          <a:off x="15266035" y="17963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140970</xdr:rowOff>
    </xdr:from>
    <xdr:ext cx="404495" cy="259080"/>
    <xdr:sp macro="" textlink="">
      <xdr:nvSpPr>
        <xdr:cNvPr id="793" name="n_2aveValue【庁舎】&#10;有形固定資産減価償却率"/>
        <xdr:cNvSpPr txBox="1"/>
      </xdr:nvSpPr>
      <xdr:spPr>
        <a:xfrm>
          <a:off x="14389735" y="1797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12065</xdr:rowOff>
    </xdr:from>
    <xdr:ext cx="404495" cy="259080"/>
    <xdr:sp macro="" textlink="">
      <xdr:nvSpPr>
        <xdr:cNvPr id="794" name="n_3aveValue【庁舎】&#10;有形固定資産減価償却率"/>
        <xdr:cNvSpPr txBox="1"/>
      </xdr:nvSpPr>
      <xdr:spPr>
        <a:xfrm>
          <a:off x="13500735" y="18014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29845</xdr:rowOff>
    </xdr:from>
    <xdr:ext cx="404495" cy="258445"/>
    <xdr:sp macro="" textlink="">
      <xdr:nvSpPr>
        <xdr:cNvPr id="795" name="n_4aveValue【庁舎】&#10;有形固定資産減価償却率"/>
        <xdr:cNvSpPr txBox="1"/>
      </xdr:nvSpPr>
      <xdr:spPr>
        <a:xfrm>
          <a:off x="12611735" y="18032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57150</xdr:rowOff>
    </xdr:from>
    <xdr:ext cx="405130" cy="259080"/>
    <xdr:sp macro="" textlink="">
      <xdr:nvSpPr>
        <xdr:cNvPr id="796" name="n_1mainValue【庁舎】&#10;有形固定資産減価償却率"/>
        <xdr:cNvSpPr txBox="1"/>
      </xdr:nvSpPr>
      <xdr:spPr>
        <a:xfrm>
          <a:off x="15266035" y="17373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169545</xdr:rowOff>
    </xdr:from>
    <xdr:ext cx="404495" cy="258445"/>
    <xdr:sp macro="" textlink="">
      <xdr:nvSpPr>
        <xdr:cNvPr id="797" name="n_2mainValue【庁舎】&#10;有形固定資産減価償却率"/>
        <xdr:cNvSpPr txBox="1"/>
      </xdr:nvSpPr>
      <xdr:spPr>
        <a:xfrm>
          <a:off x="14389735" y="17314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120650</xdr:rowOff>
    </xdr:from>
    <xdr:ext cx="404495" cy="258445"/>
    <xdr:sp macro="" textlink="">
      <xdr:nvSpPr>
        <xdr:cNvPr id="798" name="n_3mainValue【庁舎】&#10;有形固定資産減価償却率"/>
        <xdr:cNvSpPr txBox="1"/>
      </xdr:nvSpPr>
      <xdr:spPr>
        <a:xfrm>
          <a:off x="13500735" y="17265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83185</xdr:rowOff>
    </xdr:from>
    <xdr:ext cx="404495" cy="259080"/>
    <xdr:sp macro="" textlink="">
      <xdr:nvSpPr>
        <xdr:cNvPr id="799" name="n_4mainValue【庁舎】&#10;有形固定資産減価償却率"/>
        <xdr:cNvSpPr txBox="1"/>
      </xdr:nvSpPr>
      <xdr:spPr>
        <a:xfrm>
          <a:off x="12611735" y="17228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8" name="テキスト ボックス 80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10" name="直線コネクタ 8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11" name="テキスト ボックス 810"/>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2" name="直線コネクタ 8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13" name="テキスト ボックス 812"/>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4" name="直線コネクタ 8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15" name="テキスト ボックス 814"/>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6" name="直線コネクタ 8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17" name="テキスト ボックス 816"/>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8" name="直線コネクタ 8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9" name="テキスト ボックス 818"/>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20" name="直線コネクタ 8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21" name="テキスト ボックス 820"/>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2" name="直線コネクタ 8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23" name="テキスト ボックス 822"/>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45085</xdr:rowOff>
    </xdr:from>
    <xdr:to xmlns:xdr="http://schemas.openxmlformats.org/drawingml/2006/spreadsheetDrawing">
      <xdr:col>116</xdr:col>
      <xdr:colOff>62865</xdr:colOff>
      <xdr:row>108</xdr:row>
      <xdr:rowOff>78105</xdr:rowOff>
    </xdr:to>
    <xdr:cxnSp macro="">
      <xdr:nvCxnSpPr>
        <xdr:cNvPr id="825" name="直線コネクタ 824"/>
        <xdr:cNvCxnSpPr/>
      </xdr:nvCxnSpPr>
      <xdr:spPr>
        <a:xfrm flipV="1">
          <a:off x="22160865" y="170186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81915</xdr:rowOff>
    </xdr:from>
    <xdr:ext cx="469900" cy="259080"/>
    <xdr:sp macro="" textlink="">
      <xdr:nvSpPr>
        <xdr:cNvPr id="826" name="【庁舎】&#10;一人当たり面積最小値テキスト"/>
        <xdr:cNvSpPr txBox="1"/>
      </xdr:nvSpPr>
      <xdr:spPr>
        <a:xfrm>
          <a:off x="2219960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78105</xdr:rowOff>
    </xdr:from>
    <xdr:to xmlns:xdr="http://schemas.openxmlformats.org/drawingml/2006/spreadsheetDrawing">
      <xdr:col>116</xdr:col>
      <xdr:colOff>152400</xdr:colOff>
      <xdr:row>108</xdr:row>
      <xdr:rowOff>78105</xdr:rowOff>
    </xdr:to>
    <xdr:cxnSp macro="">
      <xdr:nvCxnSpPr>
        <xdr:cNvPr id="827" name="直線コネクタ 826"/>
        <xdr:cNvCxnSpPr/>
      </xdr:nvCxnSpPr>
      <xdr:spPr>
        <a:xfrm>
          <a:off x="22072600" y="185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163195</xdr:rowOff>
    </xdr:from>
    <xdr:ext cx="469900" cy="259080"/>
    <xdr:sp macro="" textlink="">
      <xdr:nvSpPr>
        <xdr:cNvPr id="828" name="【庁舎】&#10;一人当たり面積最大値テキスト"/>
        <xdr:cNvSpPr txBox="1"/>
      </xdr:nvSpPr>
      <xdr:spPr>
        <a:xfrm>
          <a:off x="22199600" y="16793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45085</xdr:rowOff>
    </xdr:from>
    <xdr:to xmlns:xdr="http://schemas.openxmlformats.org/drawingml/2006/spreadsheetDrawing">
      <xdr:col>116</xdr:col>
      <xdr:colOff>152400</xdr:colOff>
      <xdr:row>99</xdr:row>
      <xdr:rowOff>45085</xdr:rowOff>
    </xdr:to>
    <xdr:cxnSp macro="">
      <xdr:nvCxnSpPr>
        <xdr:cNvPr id="829" name="直線コネクタ 828"/>
        <xdr:cNvCxnSpPr/>
      </xdr:nvCxnSpPr>
      <xdr:spPr>
        <a:xfrm>
          <a:off x="22072600" y="1701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29845</xdr:rowOff>
    </xdr:from>
    <xdr:ext cx="469900" cy="258445"/>
    <xdr:sp macro="" textlink="">
      <xdr:nvSpPr>
        <xdr:cNvPr id="830" name="【庁舎】&#10;一人当たり面積平均値テキスト"/>
        <xdr:cNvSpPr txBox="1"/>
      </xdr:nvSpPr>
      <xdr:spPr>
        <a:xfrm>
          <a:off x="22199600" y="180320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52070</xdr:rowOff>
    </xdr:from>
    <xdr:to xmlns:xdr="http://schemas.openxmlformats.org/drawingml/2006/spreadsheetDrawing">
      <xdr:col>116</xdr:col>
      <xdr:colOff>114300</xdr:colOff>
      <xdr:row>105</xdr:row>
      <xdr:rowOff>153035</xdr:rowOff>
    </xdr:to>
    <xdr:sp macro="" textlink="">
      <xdr:nvSpPr>
        <xdr:cNvPr id="831" name="フローチャート: 判断 830"/>
        <xdr:cNvSpPr/>
      </xdr:nvSpPr>
      <xdr:spPr>
        <a:xfrm>
          <a:off x="22110700" y="1805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61595</xdr:rowOff>
    </xdr:from>
    <xdr:to xmlns:xdr="http://schemas.openxmlformats.org/drawingml/2006/spreadsheetDrawing">
      <xdr:col>112</xdr:col>
      <xdr:colOff>38100</xdr:colOff>
      <xdr:row>105</xdr:row>
      <xdr:rowOff>163195</xdr:rowOff>
    </xdr:to>
    <xdr:sp macro="" textlink="">
      <xdr:nvSpPr>
        <xdr:cNvPr id="832" name="フローチャート: 判断 831"/>
        <xdr:cNvSpPr/>
      </xdr:nvSpPr>
      <xdr:spPr>
        <a:xfrm>
          <a:off x="212725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53340</xdr:rowOff>
    </xdr:from>
    <xdr:to xmlns:xdr="http://schemas.openxmlformats.org/drawingml/2006/spreadsheetDrawing">
      <xdr:col>107</xdr:col>
      <xdr:colOff>101600</xdr:colOff>
      <xdr:row>105</xdr:row>
      <xdr:rowOff>154940</xdr:rowOff>
    </xdr:to>
    <xdr:sp macro="" textlink="">
      <xdr:nvSpPr>
        <xdr:cNvPr id="833" name="フローチャート: 判断 832"/>
        <xdr:cNvSpPr/>
      </xdr:nvSpPr>
      <xdr:spPr>
        <a:xfrm>
          <a:off x="20383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80645</xdr:rowOff>
    </xdr:from>
    <xdr:to xmlns:xdr="http://schemas.openxmlformats.org/drawingml/2006/spreadsheetDrawing">
      <xdr:col>102</xdr:col>
      <xdr:colOff>165100</xdr:colOff>
      <xdr:row>106</xdr:row>
      <xdr:rowOff>10795</xdr:rowOff>
    </xdr:to>
    <xdr:sp macro="" textlink="">
      <xdr:nvSpPr>
        <xdr:cNvPr id="834" name="フローチャート: 判断 833"/>
        <xdr:cNvSpPr/>
      </xdr:nvSpPr>
      <xdr:spPr>
        <a:xfrm>
          <a:off x="19494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90805</xdr:rowOff>
    </xdr:from>
    <xdr:to xmlns:xdr="http://schemas.openxmlformats.org/drawingml/2006/spreadsheetDrawing">
      <xdr:col>98</xdr:col>
      <xdr:colOff>38100</xdr:colOff>
      <xdr:row>106</xdr:row>
      <xdr:rowOff>20955</xdr:rowOff>
    </xdr:to>
    <xdr:sp macro="" textlink="">
      <xdr:nvSpPr>
        <xdr:cNvPr id="835" name="フローチャート: 判断 834"/>
        <xdr:cNvSpPr/>
      </xdr:nvSpPr>
      <xdr:spPr>
        <a:xfrm>
          <a:off x="18605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6" name="テキスト ボックス 8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7" name="テキスト ボックス 8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8" name="テキスト ボックス 8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9" name="テキスト ボックス 8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0" name="テキスト ボックス 8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118745</xdr:rowOff>
    </xdr:from>
    <xdr:to xmlns:xdr="http://schemas.openxmlformats.org/drawingml/2006/spreadsheetDrawing">
      <xdr:col>116</xdr:col>
      <xdr:colOff>114300</xdr:colOff>
      <xdr:row>104</xdr:row>
      <xdr:rowOff>48895</xdr:rowOff>
    </xdr:to>
    <xdr:sp macro="" textlink="">
      <xdr:nvSpPr>
        <xdr:cNvPr id="841" name="楕円 840"/>
        <xdr:cNvSpPr/>
      </xdr:nvSpPr>
      <xdr:spPr>
        <a:xfrm>
          <a:off x="221107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141605</xdr:rowOff>
    </xdr:from>
    <xdr:ext cx="469900" cy="259080"/>
    <xdr:sp macro="" textlink="">
      <xdr:nvSpPr>
        <xdr:cNvPr id="842" name="【庁舎】&#10;一人当たり面積該当値テキスト"/>
        <xdr:cNvSpPr txBox="1"/>
      </xdr:nvSpPr>
      <xdr:spPr>
        <a:xfrm>
          <a:off x="22199600" y="17629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80645</xdr:rowOff>
    </xdr:from>
    <xdr:to xmlns:xdr="http://schemas.openxmlformats.org/drawingml/2006/spreadsheetDrawing">
      <xdr:col>112</xdr:col>
      <xdr:colOff>38100</xdr:colOff>
      <xdr:row>104</xdr:row>
      <xdr:rowOff>10795</xdr:rowOff>
    </xdr:to>
    <xdr:sp macro="" textlink="">
      <xdr:nvSpPr>
        <xdr:cNvPr id="843" name="楕円 842"/>
        <xdr:cNvSpPr/>
      </xdr:nvSpPr>
      <xdr:spPr>
        <a:xfrm>
          <a:off x="21272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132080</xdr:rowOff>
    </xdr:from>
    <xdr:to xmlns:xdr="http://schemas.openxmlformats.org/drawingml/2006/spreadsheetDrawing">
      <xdr:col>116</xdr:col>
      <xdr:colOff>63500</xdr:colOff>
      <xdr:row>103</xdr:row>
      <xdr:rowOff>169545</xdr:rowOff>
    </xdr:to>
    <xdr:cxnSp macro="">
      <xdr:nvCxnSpPr>
        <xdr:cNvPr id="844" name="直線コネクタ 843"/>
        <xdr:cNvCxnSpPr/>
      </xdr:nvCxnSpPr>
      <xdr:spPr>
        <a:xfrm>
          <a:off x="21323300" y="1779143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92075</xdr:rowOff>
    </xdr:from>
    <xdr:to xmlns:xdr="http://schemas.openxmlformats.org/drawingml/2006/spreadsheetDrawing">
      <xdr:col>107</xdr:col>
      <xdr:colOff>101600</xdr:colOff>
      <xdr:row>104</xdr:row>
      <xdr:rowOff>22225</xdr:rowOff>
    </xdr:to>
    <xdr:sp macro="" textlink="">
      <xdr:nvSpPr>
        <xdr:cNvPr id="845" name="楕円 844"/>
        <xdr:cNvSpPr/>
      </xdr:nvSpPr>
      <xdr:spPr>
        <a:xfrm>
          <a:off x="20383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132080</xdr:rowOff>
    </xdr:from>
    <xdr:to xmlns:xdr="http://schemas.openxmlformats.org/drawingml/2006/spreadsheetDrawing">
      <xdr:col>111</xdr:col>
      <xdr:colOff>177800</xdr:colOff>
      <xdr:row>103</xdr:row>
      <xdr:rowOff>143510</xdr:rowOff>
    </xdr:to>
    <xdr:cxnSp macro="">
      <xdr:nvCxnSpPr>
        <xdr:cNvPr id="846" name="直線コネクタ 845"/>
        <xdr:cNvCxnSpPr/>
      </xdr:nvCxnSpPr>
      <xdr:spPr>
        <a:xfrm flipV="1">
          <a:off x="20434300" y="17791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110490</xdr:rowOff>
    </xdr:from>
    <xdr:to xmlns:xdr="http://schemas.openxmlformats.org/drawingml/2006/spreadsheetDrawing">
      <xdr:col>102</xdr:col>
      <xdr:colOff>165100</xdr:colOff>
      <xdr:row>104</xdr:row>
      <xdr:rowOff>40640</xdr:rowOff>
    </xdr:to>
    <xdr:sp macro="" textlink="">
      <xdr:nvSpPr>
        <xdr:cNvPr id="847" name="楕円 846"/>
        <xdr:cNvSpPr/>
      </xdr:nvSpPr>
      <xdr:spPr>
        <a:xfrm>
          <a:off x="19494500" y="177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143510</xdr:rowOff>
    </xdr:from>
    <xdr:to xmlns:xdr="http://schemas.openxmlformats.org/drawingml/2006/spreadsheetDrawing">
      <xdr:col>107</xdr:col>
      <xdr:colOff>50800</xdr:colOff>
      <xdr:row>103</xdr:row>
      <xdr:rowOff>161290</xdr:rowOff>
    </xdr:to>
    <xdr:cxnSp macro="">
      <xdr:nvCxnSpPr>
        <xdr:cNvPr id="848" name="直線コネクタ 847"/>
        <xdr:cNvCxnSpPr/>
      </xdr:nvCxnSpPr>
      <xdr:spPr>
        <a:xfrm flipV="1">
          <a:off x="19545300" y="178028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125095</xdr:rowOff>
    </xdr:from>
    <xdr:to xmlns:xdr="http://schemas.openxmlformats.org/drawingml/2006/spreadsheetDrawing">
      <xdr:col>98</xdr:col>
      <xdr:colOff>38100</xdr:colOff>
      <xdr:row>104</xdr:row>
      <xdr:rowOff>55245</xdr:rowOff>
    </xdr:to>
    <xdr:sp macro="" textlink="">
      <xdr:nvSpPr>
        <xdr:cNvPr id="849" name="楕円 848"/>
        <xdr:cNvSpPr/>
      </xdr:nvSpPr>
      <xdr:spPr>
        <a:xfrm>
          <a:off x="18605500" y="17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161290</xdr:rowOff>
    </xdr:from>
    <xdr:to xmlns:xdr="http://schemas.openxmlformats.org/drawingml/2006/spreadsheetDrawing">
      <xdr:col>102</xdr:col>
      <xdr:colOff>114300</xdr:colOff>
      <xdr:row>104</xdr:row>
      <xdr:rowOff>4445</xdr:rowOff>
    </xdr:to>
    <xdr:cxnSp macro="">
      <xdr:nvCxnSpPr>
        <xdr:cNvPr id="850" name="直線コネクタ 849"/>
        <xdr:cNvCxnSpPr/>
      </xdr:nvCxnSpPr>
      <xdr:spPr>
        <a:xfrm flipV="1">
          <a:off x="18656300" y="178206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154940</xdr:rowOff>
    </xdr:from>
    <xdr:ext cx="469900" cy="258445"/>
    <xdr:sp macro="" textlink="">
      <xdr:nvSpPr>
        <xdr:cNvPr id="851" name="n_1aveValue【庁舎】&#10;一人当たり面積"/>
        <xdr:cNvSpPr txBox="1"/>
      </xdr:nvSpPr>
      <xdr:spPr>
        <a:xfrm>
          <a:off x="21075650" y="18157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146050</xdr:rowOff>
    </xdr:from>
    <xdr:ext cx="469265" cy="258445"/>
    <xdr:sp macro="" textlink="">
      <xdr:nvSpPr>
        <xdr:cNvPr id="852" name="n_2aveValue【庁舎】&#10;一人当たり面積"/>
        <xdr:cNvSpPr txBox="1"/>
      </xdr:nvSpPr>
      <xdr:spPr>
        <a:xfrm>
          <a:off x="20199350" y="18148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1905</xdr:rowOff>
    </xdr:from>
    <xdr:ext cx="469265" cy="259080"/>
    <xdr:sp macro="" textlink="">
      <xdr:nvSpPr>
        <xdr:cNvPr id="853" name="n_3aveValue【庁舎】&#10;一人当たり面積"/>
        <xdr:cNvSpPr txBox="1"/>
      </xdr:nvSpPr>
      <xdr:spPr>
        <a:xfrm>
          <a:off x="19310350" y="1817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12065</xdr:rowOff>
    </xdr:from>
    <xdr:ext cx="469265" cy="259080"/>
    <xdr:sp macro="" textlink="">
      <xdr:nvSpPr>
        <xdr:cNvPr id="854" name="n_4aveValue【庁舎】&#10;一人当たり面積"/>
        <xdr:cNvSpPr txBox="1"/>
      </xdr:nvSpPr>
      <xdr:spPr>
        <a:xfrm>
          <a:off x="18421350" y="18185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27305</xdr:rowOff>
    </xdr:from>
    <xdr:ext cx="469900" cy="259080"/>
    <xdr:sp macro="" textlink="">
      <xdr:nvSpPr>
        <xdr:cNvPr id="855" name="n_1mainValue【庁舎】&#10;一人当たり面積"/>
        <xdr:cNvSpPr txBox="1"/>
      </xdr:nvSpPr>
      <xdr:spPr>
        <a:xfrm>
          <a:off x="21075650" y="17515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38735</xdr:rowOff>
    </xdr:from>
    <xdr:ext cx="469265" cy="259080"/>
    <xdr:sp macro="" textlink="">
      <xdr:nvSpPr>
        <xdr:cNvPr id="856" name="n_2mainValue【庁舎】&#10;一人当たり面積"/>
        <xdr:cNvSpPr txBox="1"/>
      </xdr:nvSpPr>
      <xdr:spPr>
        <a:xfrm>
          <a:off x="20199350" y="17526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57150</xdr:rowOff>
    </xdr:from>
    <xdr:ext cx="469265" cy="259080"/>
    <xdr:sp macro="" textlink="">
      <xdr:nvSpPr>
        <xdr:cNvPr id="857" name="n_3mainValue【庁舎】&#10;一人当たり面積"/>
        <xdr:cNvSpPr txBox="1"/>
      </xdr:nvSpPr>
      <xdr:spPr>
        <a:xfrm>
          <a:off x="19310350" y="17545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71755</xdr:rowOff>
    </xdr:from>
    <xdr:ext cx="469265" cy="259080"/>
    <xdr:sp macro="" textlink="">
      <xdr:nvSpPr>
        <xdr:cNvPr id="858" name="n_4mainValue【庁舎】&#10;一人当たり面積"/>
        <xdr:cNvSpPr txBox="1"/>
      </xdr:nvSpPr>
      <xdr:spPr>
        <a:xfrm>
          <a:off x="18421350" y="17559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類似団体と比較して有形固定資産減価償却率が高いのは、消防施設である。これは、建築後半世紀を経過し老朽化した常備消防施設を保有しているためであり、計画的に施設の建替えを行っていく必要がある。また、一人当たりの有形固定資産償却資産額が類似団体と比較して多いのは一般廃棄物処理施設である。市内に</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カ所の一般廃棄物処理施設を抱えており、人口減少により一人当たりの償却資産額が多くなっている。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29</a:t>
          </a:r>
          <a:r>
            <a:rPr kumimoji="1" lang="ja-JP" altLang="ja-JP"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月に策定した公共施設等総合管理計画の①公共建築物の床面積を</a:t>
          </a:r>
          <a:r>
            <a:rPr kumimoji="1" lang="en-US" altLang="ja-JP" sz="1300">
              <a:solidFill>
                <a:schemeClr val="dk1"/>
              </a:solidFill>
              <a:effectLst/>
              <a:latin typeface="ＭＳ ゴシック"/>
              <a:ea typeface="ＭＳ ゴシック"/>
              <a:cs typeface="+mn-cs"/>
            </a:rPr>
            <a:t>40</a:t>
          </a:r>
          <a:r>
            <a:rPr kumimoji="1" lang="ja-JP" altLang="ja-JP" sz="1300">
              <a:solidFill>
                <a:schemeClr val="dk1"/>
              </a:solidFill>
              <a:effectLst/>
              <a:latin typeface="ＭＳ ゴシック"/>
              <a:ea typeface="ＭＳ ゴシック"/>
              <a:cs typeface="+mn-cs"/>
            </a:rPr>
            <a:t>年間で</a:t>
          </a:r>
          <a:r>
            <a:rPr kumimoji="1" lang="en-US" altLang="ja-JP" sz="1300">
              <a:solidFill>
                <a:schemeClr val="dk1"/>
              </a:solidFill>
              <a:effectLst/>
              <a:latin typeface="ＭＳ ゴシック"/>
              <a:ea typeface="ＭＳ ゴシック"/>
              <a:cs typeface="+mn-cs"/>
            </a:rPr>
            <a:t>40%</a:t>
          </a:r>
          <a:r>
            <a:rPr kumimoji="1" lang="ja-JP" altLang="ja-JP" sz="1300">
              <a:solidFill>
                <a:schemeClr val="dk1"/>
              </a:solidFill>
              <a:effectLst/>
              <a:latin typeface="ＭＳ ゴシック"/>
              <a:ea typeface="ＭＳ ゴシック"/>
              <a:cs typeface="+mn-cs"/>
            </a:rPr>
            <a:t>以上削減、②サービス水準の維持、という</a:t>
          </a:r>
          <a:r>
            <a:rPr kumimoji="1" lang="en-US" altLang="ja-JP" sz="1300">
              <a:solidFill>
                <a:schemeClr val="dk1"/>
              </a:solidFill>
              <a:effectLst/>
              <a:latin typeface="ＭＳ ゴシック"/>
              <a:ea typeface="ＭＳ ゴシック"/>
              <a:cs typeface="+mn-cs"/>
            </a:rPr>
            <a:t>2</a:t>
          </a:r>
          <a:r>
            <a:rPr kumimoji="1" lang="ja-JP" altLang="ja-JP" sz="1300">
              <a:solidFill>
                <a:schemeClr val="dk1"/>
              </a:solidFill>
              <a:effectLst/>
              <a:latin typeface="ＭＳ ゴシック"/>
              <a:ea typeface="ＭＳ ゴシック"/>
              <a:cs typeface="+mn-cs"/>
            </a:rPr>
            <a:t>つの目標に向けて、ストック状況の調整を図っていく。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141</v>
      </c>
      <c r="C2" s="4"/>
      <c r="D2" s="40"/>
    </row>
    <row r="3" spans="1:119" ht="18.75" customHeight="1">
      <c r="A3" s="2"/>
      <c r="B3" s="5" t="s">
        <v>142</v>
      </c>
      <c r="C3" s="22"/>
      <c r="D3" s="22"/>
      <c r="E3" s="44"/>
      <c r="F3" s="44"/>
      <c r="G3" s="44"/>
      <c r="H3" s="44"/>
      <c r="I3" s="44"/>
      <c r="J3" s="44"/>
      <c r="K3" s="44"/>
      <c r="L3" s="44" t="s">
        <v>145</v>
      </c>
      <c r="M3" s="44"/>
      <c r="N3" s="44"/>
      <c r="O3" s="44"/>
      <c r="P3" s="44"/>
      <c r="Q3" s="44"/>
      <c r="R3" s="95"/>
      <c r="S3" s="95"/>
      <c r="T3" s="95"/>
      <c r="U3" s="95"/>
      <c r="V3" s="113"/>
      <c r="W3" s="128" t="s">
        <v>147</v>
      </c>
      <c r="X3" s="138"/>
      <c r="Y3" s="138"/>
      <c r="Z3" s="138"/>
      <c r="AA3" s="138"/>
      <c r="AB3" s="22"/>
      <c r="AC3" s="95" t="s">
        <v>148</v>
      </c>
      <c r="AD3" s="138"/>
      <c r="AE3" s="138"/>
      <c r="AF3" s="138"/>
      <c r="AG3" s="138"/>
      <c r="AH3" s="138"/>
      <c r="AI3" s="138"/>
      <c r="AJ3" s="138"/>
      <c r="AK3" s="138"/>
      <c r="AL3" s="165"/>
      <c r="AM3" s="128" t="s">
        <v>149</v>
      </c>
      <c r="AN3" s="138"/>
      <c r="AO3" s="138"/>
      <c r="AP3" s="138"/>
      <c r="AQ3" s="138"/>
      <c r="AR3" s="138"/>
      <c r="AS3" s="138"/>
      <c r="AT3" s="138"/>
      <c r="AU3" s="138"/>
      <c r="AV3" s="138"/>
      <c r="AW3" s="138"/>
      <c r="AX3" s="165"/>
      <c r="AY3" s="10" t="s">
        <v>6</v>
      </c>
      <c r="AZ3" s="27"/>
      <c r="BA3" s="27"/>
      <c r="BB3" s="27"/>
      <c r="BC3" s="27"/>
      <c r="BD3" s="27"/>
      <c r="BE3" s="27"/>
      <c r="BF3" s="27"/>
      <c r="BG3" s="27"/>
      <c r="BH3" s="27"/>
      <c r="BI3" s="27"/>
      <c r="BJ3" s="27"/>
      <c r="BK3" s="27"/>
      <c r="BL3" s="27"/>
      <c r="BM3" s="208"/>
      <c r="BN3" s="128" t="s">
        <v>153</v>
      </c>
      <c r="BO3" s="138"/>
      <c r="BP3" s="138"/>
      <c r="BQ3" s="138"/>
      <c r="BR3" s="138"/>
      <c r="BS3" s="138"/>
      <c r="BT3" s="138"/>
      <c r="BU3" s="165"/>
      <c r="BV3" s="128" t="s">
        <v>12</v>
      </c>
      <c r="BW3" s="138"/>
      <c r="BX3" s="138"/>
      <c r="BY3" s="138"/>
      <c r="BZ3" s="138"/>
      <c r="CA3" s="138"/>
      <c r="CB3" s="138"/>
      <c r="CC3" s="165"/>
      <c r="CD3" s="10" t="s">
        <v>6</v>
      </c>
      <c r="CE3" s="27"/>
      <c r="CF3" s="27"/>
      <c r="CG3" s="27"/>
      <c r="CH3" s="27"/>
      <c r="CI3" s="27"/>
      <c r="CJ3" s="27"/>
      <c r="CK3" s="27"/>
      <c r="CL3" s="27"/>
      <c r="CM3" s="27"/>
      <c r="CN3" s="27"/>
      <c r="CO3" s="27"/>
      <c r="CP3" s="27"/>
      <c r="CQ3" s="27"/>
      <c r="CR3" s="27"/>
      <c r="CS3" s="208"/>
      <c r="CT3" s="128" t="s">
        <v>154</v>
      </c>
      <c r="CU3" s="138"/>
      <c r="CV3" s="138"/>
      <c r="CW3" s="138"/>
      <c r="CX3" s="138"/>
      <c r="CY3" s="138"/>
      <c r="CZ3" s="138"/>
      <c r="DA3" s="165"/>
      <c r="DB3" s="128" t="s">
        <v>156</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157</v>
      </c>
      <c r="AZ4" s="198"/>
      <c r="BA4" s="198"/>
      <c r="BB4" s="198"/>
      <c r="BC4" s="198"/>
      <c r="BD4" s="198"/>
      <c r="BE4" s="198"/>
      <c r="BF4" s="198"/>
      <c r="BG4" s="198"/>
      <c r="BH4" s="198"/>
      <c r="BI4" s="198"/>
      <c r="BJ4" s="198"/>
      <c r="BK4" s="198"/>
      <c r="BL4" s="198"/>
      <c r="BM4" s="209"/>
      <c r="BN4" s="214">
        <v>36137035</v>
      </c>
      <c r="BO4" s="217"/>
      <c r="BP4" s="217"/>
      <c r="BQ4" s="217"/>
      <c r="BR4" s="217"/>
      <c r="BS4" s="217"/>
      <c r="BT4" s="217"/>
      <c r="BU4" s="220"/>
      <c r="BV4" s="214">
        <v>39842939</v>
      </c>
      <c r="BW4" s="217"/>
      <c r="BX4" s="217"/>
      <c r="BY4" s="217"/>
      <c r="BZ4" s="217"/>
      <c r="CA4" s="217"/>
      <c r="CB4" s="217"/>
      <c r="CC4" s="220"/>
      <c r="CD4" s="223" t="s">
        <v>159</v>
      </c>
      <c r="CE4" s="224"/>
      <c r="CF4" s="224"/>
      <c r="CG4" s="224"/>
      <c r="CH4" s="224"/>
      <c r="CI4" s="224"/>
      <c r="CJ4" s="224"/>
      <c r="CK4" s="224"/>
      <c r="CL4" s="224"/>
      <c r="CM4" s="224"/>
      <c r="CN4" s="224"/>
      <c r="CO4" s="224"/>
      <c r="CP4" s="224"/>
      <c r="CQ4" s="224"/>
      <c r="CR4" s="224"/>
      <c r="CS4" s="227"/>
      <c r="CT4" s="230">
        <v>7.1</v>
      </c>
      <c r="CU4" s="238"/>
      <c r="CV4" s="238"/>
      <c r="CW4" s="238"/>
      <c r="CX4" s="238"/>
      <c r="CY4" s="238"/>
      <c r="CZ4" s="238"/>
      <c r="DA4" s="246"/>
      <c r="DB4" s="230">
        <v>4.5999999999999996</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160</v>
      </c>
      <c r="AN5" s="59"/>
      <c r="AO5" s="59"/>
      <c r="AP5" s="59"/>
      <c r="AQ5" s="59"/>
      <c r="AR5" s="59"/>
      <c r="AS5" s="59"/>
      <c r="AT5" s="64"/>
      <c r="AU5" s="183" t="s">
        <v>75</v>
      </c>
      <c r="AV5" s="140"/>
      <c r="AW5" s="140"/>
      <c r="AX5" s="140"/>
      <c r="AY5" s="191" t="s">
        <v>150</v>
      </c>
      <c r="AZ5" s="199"/>
      <c r="BA5" s="199"/>
      <c r="BB5" s="199"/>
      <c r="BC5" s="199"/>
      <c r="BD5" s="199"/>
      <c r="BE5" s="199"/>
      <c r="BF5" s="199"/>
      <c r="BG5" s="199"/>
      <c r="BH5" s="199"/>
      <c r="BI5" s="199"/>
      <c r="BJ5" s="199"/>
      <c r="BK5" s="199"/>
      <c r="BL5" s="199"/>
      <c r="BM5" s="210"/>
      <c r="BN5" s="215">
        <v>34575952</v>
      </c>
      <c r="BO5" s="218"/>
      <c r="BP5" s="218"/>
      <c r="BQ5" s="218"/>
      <c r="BR5" s="218"/>
      <c r="BS5" s="218"/>
      <c r="BT5" s="218"/>
      <c r="BU5" s="221"/>
      <c r="BV5" s="215">
        <v>38650555</v>
      </c>
      <c r="BW5" s="218"/>
      <c r="BX5" s="218"/>
      <c r="BY5" s="218"/>
      <c r="BZ5" s="218"/>
      <c r="CA5" s="218"/>
      <c r="CB5" s="218"/>
      <c r="CC5" s="221"/>
      <c r="CD5" s="193" t="s">
        <v>162</v>
      </c>
      <c r="CE5" s="112"/>
      <c r="CF5" s="112"/>
      <c r="CG5" s="112"/>
      <c r="CH5" s="112"/>
      <c r="CI5" s="112"/>
      <c r="CJ5" s="112"/>
      <c r="CK5" s="112"/>
      <c r="CL5" s="112"/>
      <c r="CM5" s="112"/>
      <c r="CN5" s="112"/>
      <c r="CO5" s="112"/>
      <c r="CP5" s="112"/>
      <c r="CQ5" s="112"/>
      <c r="CR5" s="112"/>
      <c r="CS5" s="212"/>
      <c r="CT5" s="231">
        <v>86.4</v>
      </c>
      <c r="CU5" s="239"/>
      <c r="CV5" s="239"/>
      <c r="CW5" s="239"/>
      <c r="CX5" s="239"/>
      <c r="CY5" s="239"/>
      <c r="CZ5" s="239"/>
      <c r="DA5" s="247"/>
      <c r="DB5" s="231">
        <v>89.9</v>
      </c>
      <c r="DC5" s="239"/>
      <c r="DD5" s="239"/>
      <c r="DE5" s="239"/>
      <c r="DF5" s="239"/>
      <c r="DG5" s="239"/>
      <c r="DH5" s="239"/>
      <c r="DI5" s="247"/>
    </row>
    <row r="6" spans="1:119" ht="18.75" customHeight="1">
      <c r="A6" s="2"/>
      <c r="B6" s="8" t="s">
        <v>165</v>
      </c>
      <c r="C6" s="25"/>
      <c r="D6" s="25"/>
      <c r="E6" s="47"/>
      <c r="F6" s="47"/>
      <c r="G6" s="47"/>
      <c r="H6" s="47"/>
      <c r="I6" s="47"/>
      <c r="J6" s="47"/>
      <c r="K6" s="47"/>
      <c r="L6" s="47" t="s">
        <v>167</v>
      </c>
      <c r="M6" s="47"/>
      <c r="N6" s="47"/>
      <c r="O6" s="47"/>
      <c r="P6" s="47"/>
      <c r="Q6" s="47"/>
      <c r="R6" s="50"/>
      <c r="S6" s="50"/>
      <c r="T6" s="50"/>
      <c r="U6" s="50"/>
      <c r="V6" s="116"/>
      <c r="W6" s="131" t="s">
        <v>169</v>
      </c>
      <c r="X6" s="57"/>
      <c r="Y6" s="57"/>
      <c r="Z6" s="57"/>
      <c r="AA6" s="57"/>
      <c r="AB6" s="25"/>
      <c r="AC6" s="146" t="s">
        <v>170</v>
      </c>
      <c r="AD6" s="154"/>
      <c r="AE6" s="154"/>
      <c r="AF6" s="154"/>
      <c r="AG6" s="154"/>
      <c r="AH6" s="154"/>
      <c r="AI6" s="154"/>
      <c r="AJ6" s="154"/>
      <c r="AK6" s="154"/>
      <c r="AL6" s="168"/>
      <c r="AM6" s="176" t="s">
        <v>79</v>
      </c>
      <c r="AN6" s="59"/>
      <c r="AO6" s="59"/>
      <c r="AP6" s="59"/>
      <c r="AQ6" s="59"/>
      <c r="AR6" s="59"/>
      <c r="AS6" s="59"/>
      <c r="AT6" s="64"/>
      <c r="AU6" s="183" t="s">
        <v>75</v>
      </c>
      <c r="AV6" s="140"/>
      <c r="AW6" s="140"/>
      <c r="AX6" s="140"/>
      <c r="AY6" s="191" t="s">
        <v>175</v>
      </c>
      <c r="AZ6" s="199"/>
      <c r="BA6" s="199"/>
      <c r="BB6" s="199"/>
      <c r="BC6" s="199"/>
      <c r="BD6" s="199"/>
      <c r="BE6" s="199"/>
      <c r="BF6" s="199"/>
      <c r="BG6" s="199"/>
      <c r="BH6" s="199"/>
      <c r="BI6" s="199"/>
      <c r="BJ6" s="199"/>
      <c r="BK6" s="199"/>
      <c r="BL6" s="199"/>
      <c r="BM6" s="210"/>
      <c r="BN6" s="215">
        <v>1561083</v>
      </c>
      <c r="BO6" s="218"/>
      <c r="BP6" s="218"/>
      <c r="BQ6" s="218"/>
      <c r="BR6" s="218"/>
      <c r="BS6" s="218"/>
      <c r="BT6" s="218"/>
      <c r="BU6" s="221"/>
      <c r="BV6" s="215">
        <v>1192384</v>
      </c>
      <c r="BW6" s="218"/>
      <c r="BX6" s="218"/>
      <c r="BY6" s="218"/>
      <c r="BZ6" s="218"/>
      <c r="CA6" s="218"/>
      <c r="CB6" s="218"/>
      <c r="CC6" s="221"/>
      <c r="CD6" s="193" t="s">
        <v>176</v>
      </c>
      <c r="CE6" s="112"/>
      <c r="CF6" s="112"/>
      <c r="CG6" s="112"/>
      <c r="CH6" s="112"/>
      <c r="CI6" s="112"/>
      <c r="CJ6" s="112"/>
      <c r="CK6" s="112"/>
      <c r="CL6" s="112"/>
      <c r="CM6" s="112"/>
      <c r="CN6" s="112"/>
      <c r="CO6" s="112"/>
      <c r="CP6" s="112"/>
      <c r="CQ6" s="112"/>
      <c r="CR6" s="112"/>
      <c r="CS6" s="212"/>
      <c r="CT6" s="232">
        <v>89.7</v>
      </c>
      <c r="CU6" s="240"/>
      <c r="CV6" s="240"/>
      <c r="CW6" s="240"/>
      <c r="CX6" s="240"/>
      <c r="CY6" s="240"/>
      <c r="CZ6" s="240"/>
      <c r="DA6" s="248"/>
      <c r="DB6" s="232">
        <v>92.8</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177</v>
      </c>
      <c r="AN7" s="59"/>
      <c r="AO7" s="59"/>
      <c r="AP7" s="59"/>
      <c r="AQ7" s="59"/>
      <c r="AR7" s="59"/>
      <c r="AS7" s="59"/>
      <c r="AT7" s="64"/>
      <c r="AU7" s="183" t="s">
        <v>75</v>
      </c>
      <c r="AV7" s="140"/>
      <c r="AW7" s="140"/>
      <c r="AX7" s="140"/>
      <c r="AY7" s="191" t="s">
        <v>178</v>
      </c>
      <c r="AZ7" s="199"/>
      <c r="BA7" s="199"/>
      <c r="BB7" s="199"/>
      <c r="BC7" s="199"/>
      <c r="BD7" s="199"/>
      <c r="BE7" s="199"/>
      <c r="BF7" s="199"/>
      <c r="BG7" s="199"/>
      <c r="BH7" s="199"/>
      <c r="BI7" s="199"/>
      <c r="BJ7" s="199"/>
      <c r="BK7" s="199"/>
      <c r="BL7" s="199"/>
      <c r="BM7" s="210"/>
      <c r="BN7" s="215">
        <v>116125</v>
      </c>
      <c r="BO7" s="218"/>
      <c r="BP7" s="218"/>
      <c r="BQ7" s="218"/>
      <c r="BR7" s="218"/>
      <c r="BS7" s="218"/>
      <c r="BT7" s="218"/>
      <c r="BU7" s="221"/>
      <c r="BV7" s="215">
        <v>284125</v>
      </c>
      <c r="BW7" s="218"/>
      <c r="BX7" s="218"/>
      <c r="BY7" s="218"/>
      <c r="BZ7" s="218"/>
      <c r="CA7" s="218"/>
      <c r="CB7" s="218"/>
      <c r="CC7" s="221"/>
      <c r="CD7" s="193" t="s">
        <v>179</v>
      </c>
      <c r="CE7" s="112"/>
      <c r="CF7" s="112"/>
      <c r="CG7" s="112"/>
      <c r="CH7" s="112"/>
      <c r="CI7" s="112"/>
      <c r="CJ7" s="112"/>
      <c r="CK7" s="112"/>
      <c r="CL7" s="112"/>
      <c r="CM7" s="112"/>
      <c r="CN7" s="112"/>
      <c r="CO7" s="112"/>
      <c r="CP7" s="112"/>
      <c r="CQ7" s="112"/>
      <c r="CR7" s="112"/>
      <c r="CS7" s="212"/>
      <c r="CT7" s="215">
        <v>20297053</v>
      </c>
      <c r="CU7" s="218"/>
      <c r="CV7" s="218"/>
      <c r="CW7" s="218"/>
      <c r="CX7" s="218"/>
      <c r="CY7" s="218"/>
      <c r="CZ7" s="218"/>
      <c r="DA7" s="221"/>
      <c r="DB7" s="215">
        <v>19737525</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182</v>
      </c>
      <c r="AN8" s="59"/>
      <c r="AO8" s="59"/>
      <c r="AP8" s="59"/>
      <c r="AQ8" s="59"/>
      <c r="AR8" s="59"/>
      <c r="AS8" s="59"/>
      <c r="AT8" s="64"/>
      <c r="AU8" s="183" t="s">
        <v>75</v>
      </c>
      <c r="AV8" s="140"/>
      <c r="AW8" s="140"/>
      <c r="AX8" s="140"/>
      <c r="AY8" s="191" t="s">
        <v>184</v>
      </c>
      <c r="AZ8" s="199"/>
      <c r="BA8" s="199"/>
      <c r="BB8" s="199"/>
      <c r="BC8" s="199"/>
      <c r="BD8" s="199"/>
      <c r="BE8" s="199"/>
      <c r="BF8" s="199"/>
      <c r="BG8" s="199"/>
      <c r="BH8" s="199"/>
      <c r="BI8" s="199"/>
      <c r="BJ8" s="199"/>
      <c r="BK8" s="199"/>
      <c r="BL8" s="199"/>
      <c r="BM8" s="210"/>
      <c r="BN8" s="215">
        <v>1444958</v>
      </c>
      <c r="BO8" s="218"/>
      <c r="BP8" s="218"/>
      <c r="BQ8" s="218"/>
      <c r="BR8" s="218"/>
      <c r="BS8" s="218"/>
      <c r="BT8" s="218"/>
      <c r="BU8" s="221"/>
      <c r="BV8" s="215">
        <v>908259</v>
      </c>
      <c r="BW8" s="218"/>
      <c r="BX8" s="218"/>
      <c r="BY8" s="218"/>
      <c r="BZ8" s="218"/>
      <c r="CA8" s="218"/>
      <c r="CB8" s="218"/>
      <c r="CC8" s="221"/>
      <c r="CD8" s="193" t="s">
        <v>185</v>
      </c>
      <c r="CE8" s="112"/>
      <c r="CF8" s="112"/>
      <c r="CG8" s="112"/>
      <c r="CH8" s="112"/>
      <c r="CI8" s="112"/>
      <c r="CJ8" s="112"/>
      <c r="CK8" s="112"/>
      <c r="CL8" s="112"/>
      <c r="CM8" s="112"/>
      <c r="CN8" s="112"/>
      <c r="CO8" s="112"/>
      <c r="CP8" s="112"/>
      <c r="CQ8" s="112"/>
      <c r="CR8" s="112"/>
      <c r="CS8" s="212"/>
      <c r="CT8" s="233">
        <v>0.28999999999999998</v>
      </c>
      <c r="CU8" s="241"/>
      <c r="CV8" s="241"/>
      <c r="CW8" s="241"/>
      <c r="CX8" s="241"/>
      <c r="CY8" s="241"/>
      <c r="CZ8" s="241"/>
      <c r="DA8" s="249"/>
      <c r="DB8" s="233">
        <v>0.3</v>
      </c>
      <c r="DC8" s="241"/>
      <c r="DD8" s="241"/>
      <c r="DE8" s="241"/>
      <c r="DF8" s="241"/>
      <c r="DG8" s="241"/>
      <c r="DH8" s="241"/>
      <c r="DI8" s="249"/>
    </row>
    <row r="9" spans="1:119" ht="18.75" customHeight="1">
      <c r="A9" s="2"/>
      <c r="B9" s="10" t="s">
        <v>22</v>
      </c>
      <c r="C9" s="27"/>
      <c r="D9" s="27"/>
      <c r="E9" s="27"/>
      <c r="F9" s="27"/>
      <c r="G9" s="27"/>
      <c r="H9" s="27"/>
      <c r="I9" s="27"/>
      <c r="J9" s="27"/>
      <c r="K9" s="31"/>
      <c r="L9" s="66" t="s">
        <v>17</v>
      </c>
      <c r="M9" s="75"/>
      <c r="N9" s="75"/>
      <c r="O9" s="75"/>
      <c r="P9" s="75"/>
      <c r="Q9" s="87"/>
      <c r="R9" s="98">
        <v>42725</v>
      </c>
      <c r="S9" s="107"/>
      <c r="T9" s="107"/>
      <c r="U9" s="107"/>
      <c r="V9" s="118"/>
      <c r="W9" s="128" t="s">
        <v>187</v>
      </c>
      <c r="X9" s="138"/>
      <c r="Y9" s="138"/>
      <c r="Z9" s="138"/>
      <c r="AA9" s="138"/>
      <c r="AB9" s="138"/>
      <c r="AC9" s="138"/>
      <c r="AD9" s="138"/>
      <c r="AE9" s="138"/>
      <c r="AF9" s="138"/>
      <c r="AG9" s="138"/>
      <c r="AH9" s="138"/>
      <c r="AI9" s="138"/>
      <c r="AJ9" s="138"/>
      <c r="AK9" s="138"/>
      <c r="AL9" s="165"/>
      <c r="AM9" s="176" t="s">
        <v>188</v>
      </c>
      <c r="AN9" s="59"/>
      <c r="AO9" s="59"/>
      <c r="AP9" s="59"/>
      <c r="AQ9" s="59"/>
      <c r="AR9" s="59"/>
      <c r="AS9" s="59"/>
      <c r="AT9" s="64"/>
      <c r="AU9" s="183" t="s">
        <v>75</v>
      </c>
      <c r="AV9" s="140"/>
      <c r="AW9" s="140"/>
      <c r="AX9" s="140"/>
      <c r="AY9" s="191" t="s">
        <v>76</v>
      </c>
      <c r="AZ9" s="199"/>
      <c r="BA9" s="199"/>
      <c r="BB9" s="199"/>
      <c r="BC9" s="199"/>
      <c r="BD9" s="199"/>
      <c r="BE9" s="199"/>
      <c r="BF9" s="199"/>
      <c r="BG9" s="199"/>
      <c r="BH9" s="199"/>
      <c r="BI9" s="199"/>
      <c r="BJ9" s="199"/>
      <c r="BK9" s="199"/>
      <c r="BL9" s="199"/>
      <c r="BM9" s="210"/>
      <c r="BN9" s="215">
        <v>536699</v>
      </c>
      <c r="BO9" s="218"/>
      <c r="BP9" s="218"/>
      <c r="BQ9" s="218"/>
      <c r="BR9" s="218"/>
      <c r="BS9" s="218"/>
      <c r="BT9" s="218"/>
      <c r="BU9" s="221"/>
      <c r="BV9" s="215">
        <v>-166001</v>
      </c>
      <c r="BW9" s="218"/>
      <c r="BX9" s="218"/>
      <c r="BY9" s="218"/>
      <c r="BZ9" s="218"/>
      <c r="CA9" s="218"/>
      <c r="CB9" s="218"/>
      <c r="CC9" s="221"/>
      <c r="CD9" s="193" t="s">
        <v>73</v>
      </c>
      <c r="CE9" s="112"/>
      <c r="CF9" s="112"/>
      <c r="CG9" s="112"/>
      <c r="CH9" s="112"/>
      <c r="CI9" s="112"/>
      <c r="CJ9" s="112"/>
      <c r="CK9" s="112"/>
      <c r="CL9" s="112"/>
      <c r="CM9" s="112"/>
      <c r="CN9" s="112"/>
      <c r="CO9" s="112"/>
      <c r="CP9" s="112"/>
      <c r="CQ9" s="112"/>
      <c r="CR9" s="112"/>
      <c r="CS9" s="212"/>
      <c r="CT9" s="231">
        <v>19.899999999999999</v>
      </c>
      <c r="CU9" s="239"/>
      <c r="CV9" s="239"/>
      <c r="CW9" s="239"/>
      <c r="CX9" s="239"/>
      <c r="CY9" s="239"/>
      <c r="CZ9" s="239"/>
      <c r="DA9" s="247"/>
      <c r="DB9" s="231">
        <v>21.4</v>
      </c>
      <c r="DC9" s="239"/>
      <c r="DD9" s="239"/>
      <c r="DE9" s="239"/>
      <c r="DF9" s="239"/>
      <c r="DG9" s="239"/>
      <c r="DH9" s="239"/>
      <c r="DI9" s="247"/>
    </row>
    <row r="10" spans="1:119" ht="18.75" customHeight="1">
      <c r="A10" s="2"/>
      <c r="B10" s="10"/>
      <c r="C10" s="27"/>
      <c r="D10" s="27"/>
      <c r="E10" s="27"/>
      <c r="F10" s="27"/>
      <c r="G10" s="27"/>
      <c r="H10" s="27"/>
      <c r="I10" s="27"/>
      <c r="J10" s="27"/>
      <c r="K10" s="31"/>
      <c r="L10" s="52" t="s">
        <v>192</v>
      </c>
      <c r="M10" s="59"/>
      <c r="N10" s="59"/>
      <c r="O10" s="59"/>
      <c r="P10" s="59"/>
      <c r="Q10" s="64"/>
      <c r="R10" s="73">
        <v>46124</v>
      </c>
      <c r="S10" s="81"/>
      <c r="T10" s="81"/>
      <c r="U10" s="81"/>
      <c r="V10" s="119"/>
      <c r="W10" s="129"/>
      <c r="X10" s="54"/>
      <c r="Y10" s="54"/>
      <c r="Z10" s="54"/>
      <c r="AA10" s="54"/>
      <c r="AB10" s="54"/>
      <c r="AC10" s="54"/>
      <c r="AD10" s="54"/>
      <c r="AE10" s="54"/>
      <c r="AF10" s="54"/>
      <c r="AG10" s="54"/>
      <c r="AH10" s="54"/>
      <c r="AI10" s="54"/>
      <c r="AJ10" s="54"/>
      <c r="AK10" s="54"/>
      <c r="AL10" s="166"/>
      <c r="AM10" s="176" t="s">
        <v>193</v>
      </c>
      <c r="AN10" s="59"/>
      <c r="AO10" s="59"/>
      <c r="AP10" s="59"/>
      <c r="AQ10" s="59"/>
      <c r="AR10" s="59"/>
      <c r="AS10" s="59"/>
      <c r="AT10" s="64"/>
      <c r="AU10" s="183" t="s">
        <v>196</v>
      </c>
      <c r="AV10" s="140"/>
      <c r="AW10" s="140"/>
      <c r="AX10" s="140"/>
      <c r="AY10" s="191" t="s">
        <v>197</v>
      </c>
      <c r="AZ10" s="199"/>
      <c r="BA10" s="199"/>
      <c r="BB10" s="199"/>
      <c r="BC10" s="199"/>
      <c r="BD10" s="199"/>
      <c r="BE10" s="199"/>
      <c r="BF10" s="199"/>
      <c r="BG10" s="199"/>
      <c r="BH10" s="199"/>
      <c r="BI10" s="199"/>
      <c r="BJ10" s="199"/>
      <c r="BK10" s="199"/>
      <c r="BL10" s="199"/>
      <c r="BM10" s="210"/>
      <c r="BN10" s="215">
        <v>18207</v>
      </c>
      <c r="BO10" s="218"/>
      <c r="BP10" s="218"/>
      <c r="BQ10" s="218"/>
      <c r="BR10" s="218"/>
      <c r="BS10" s="218"/>
      <c r="BT10" s="218"/>
      <c r="BU10" s="221"/>
      <c r="BV10" s="215">
        <v>40995</v>
      </c>
      <c r="BW10" s="218"/>
      <c r="BX10" s="218"/>
      <c r="BY10" s="218"/>
      <c r="BZ10" s="218"/>
      <c r="CA10" s="218"/>
      <c r="CB10" s="218"/>
      <c r="CC10" s="221"/>
      <c r="CD10" s="223" t="s">
        <v>199</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201</v>
      </c>
      <c r="M11" s="60"/>
      <c r="N11" s="60"/>
      <c r="O11" s="60"/>
      <c r="P11" s="60"/>
      <c r="Q11" s="65"/>
      <c r="R11" s="99" t="s">
        <v>202</v>
      </c>
      <c r="S11" s="108"/>
      <c r="T11" s="108"/>
      <c r="U11" s="108"/>
      <c r="V11" s="120"/>
      <c r="W11" s="129"/>
      <c r="X11" s="54"/>
      <c r="Y11" s="54"/>
      <c r="Z11" s="54"/>
      <c r="AA11" s="54"/>
      <c r="AB11" s="54"/>
      <c r="AC11" s="54"/>
      <c r="AD11" s="54"/>
      <c r="AE11" s="54"/>
      <c r="AF11" s="54"/>
      <c r="AG11" s="54"/>
      <c r="AH11" s="54"/>
      <c r="AI11" s="54"/>
      <c r="AJ11" s="54"/>
      <c r="AK11" s="54"/>
      <c r="AL11" s="166"/>
      <c r="AM11" s="176" t="s">
        <v>207</v>
      </c>
      <c r="AN11" s="59"/>
      <c r="AO11" s="59"/>
      <c r="AP11" s="59"/>
      <c r="AQ11" s="59"/>
      <c r="AR11" s="59"/>
      <c r="AS11" s="59"/>
      <c r="AT11" s="64"/>
      <c r="AU11" s="183" t="s">
        <v>196</v>
      </c>
      <c r="AV11" s="140"/>
      <c r="AW11" s="140"/>
      <c r="AX11" s="140"/>
      <c r="AY11" s="191" t="s">
        <v>208</v>
      </c>
      <c r="AZ11" s="199"/>
      <c r="BA11" s="199"/>
      <c r="BB11" s="199"/>
      <c r="BC11" s="199"/>
      <c r="BD11" s="199"/>
      <c r="BE11" s="199"/>
      <c r="BF11" s="199"/>
      <c r="BG11" s="199"/>
      <c r="BH11" s="199"/>
      <c r="BI11" s="199"/>
      <c r="BJ11" s="199"/>
      <c r="BK11" s="199"/>
      <c r="BL11" s="199"/>
      <c r="BM11" s="210"/>
      <c r="BN11" s="215">
        <v>788742</v>
      </c>
      <c r="BO11" s="218"/>
      <c r="BP11" s="218"/>
      <c r="BQ11" s="218"/>
      <c r="BR11" s="218"/>
      <c r="BS11" s="218"/>
      <c r="BT11" s="218"/>
      <c r="BU11" s="221"/>
      <c r="BV11" s="215">
        <v>1137532</v>
      </c>
      <c r="BW11" s="218"/>
      <c r="BX11" s="218"/>
      <c r="BY11" s="218"/>
      <c r="BZ11" s="218"/>
      <c r="CA11" s="218"/>
      <c r="CB11" s="218"/>
      <c r="CC11" s="221"/>
      <c r="CD11" s="193" t="s">
        <v>211</v>
      </c>
      <c r="CE11" s="112"/>
      <c r="CF11" s="112"/>
      <c r="CG11" s="112"/>
      <c r="CH11" s="112"/>
      <c r="CI11" s="112"/>
      <c r="CJ11" s="112"/>
      <c r="CK11" s="112"/>
      <c r="CL11" s="112"/>
      <c r="CM11" s="112"/>
      <c r="CN11" s="112"/>
      <c r="CO11" s="112"/>
      <c r="CP11" s="112"/>
      <c r="CQ11" s="112"/>
      <c r="CR11" s="112"/>
      <c r="CS11" s="212"/>
      <c r="CT11" s="233" t="s">
        <v>212</v>
      </c>
      <c r="CU11" s="241"/>
      <c r="CV11" s="241"/>
      <c r="CW11" s="241"/>
      <c r="CX11" s="241"/>
      <c r="CY11" s="241"/>
      <c r="CZ11" s="241"/>
      <c r="DA11" s="249"/>
      <c r="DB11" s="233" t="s">
        <v>212</v>
      </c>
      <c r="DC11" s="241"/>
      <c r="DD11" s="241"/>
      <c r="DE11" s="241"/>
      <c r="DF11" s="241"/>
      <c r="DG11" s="241"/>
      <c r="DH11" s="241"/>
      <c r="DI11" s="249"/>
    </row>
    <row r="12" spans="1:119" ht="18.75" customHeight="1">
      <c r="A12" s="2"/>
      <c r="B12" s="11" t="s">
        <v>65</v>
      </c>
      <c r="C12" s="28"/>
      <c r="D12" s="28"/>
      <c r="E12" s="28"/>
      <c r="F12" s="28"/>
      <c r="G12" s="28"/>
      <c r="H12" s="28"/>
      <c r="I12" s="28"/>
      <c r="J12" s="28"/>
      <c r="K12" s="61"/>
      <c r="L12" s="67" t="s">
        <v>213</v>
      </c>
      <c r="M12" s="76"/>
      <c r="N12" s="76"/>
      <c r="O12" s="76"/>
      <c r="P12" s="76"/>
      <c r="Q12" s="88"/>
      <c r="R12" s="100">
        <v>43424</v>
      </c>
      <c r="S12" s="109"/>
      <c r="T12" s="109"/>
      <c r="U12" s="109"/>
      <c r="V12" s="121"/>
      <c r="W12" s="133" t="s">
        <v>6</v>
      </c>
      <c r="X12" s="140"/>
      <c r="Y12" s="140"/>
      <c r="Z12" s="140"/>
      <c r="AA12" s="140"/>
      <c r="AB12" s="145"/>
      <c r="AC12" s="149" t="s">
        <v>118</v>
      </c>
      <c r="AD12" s="156"/>
      <c r="AE12" s="156"/>
      <c r="AF12" s="156"/>
      <c r="AG12" s="159"/>
      <c r="AH12" s="149" t="s">
        <v>216</v>
      </c>
      <c r="AI12" s="156"/>
      <c r="AJ12" s="156"/>
      <c r="AK12" s="156"/>
      <c r="AL12" s="171"/>
      <c r="AM12" s="176" t="s">
        <v>217</v>
      </c>
      <c r="AN12" s="59"/>
      <c r="AO12" s="59"/>
      <c r="AP12" s="59"/>
      <c r="AQ12" s="59"/>
      <c r="AR12" s="59"/>
      <c r="AS12" s="59"/>
      <c r="AT12" s="64"/>
      <c r="AU12" s="183" t="s">
        <v>196</v>
      </c>
      <c r="AV12" s="140"/>
      <c r="AW12" s="140"/>
      <c r="AX12" s="140"/>
      <c r="AY12" s="191" t="s">
        <v>220</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1440169</v>
      </c>
      <c r="BW12" s="218"/>
      <c r="BX12" s="218"/>
      <c r="BY12" s="218"/>
      <c r="BZ12" s="218"/>
      <c r="CA12" s="218"/>
      <c r="CB12" s="218"/>
      <c r="CC12" s="221"/>
      <c r="CD12" s="193" t="s">
        <v>221</v>
      </c>
      <c r="CE12" s="112"/>
      <c r="CF12" s="112"/>
      <c r="CG12" s="112"/>
      <c r="CH12" s="112"/>
      <c r="CI12" s="112"/>
      <c r="CJ12" s="112"/>
      <c r="CK12" s="112"/>
      <c r="CL12" s="112"/>
      <c r="CM12" s="112"/>
      <c r="CN12" s="112"/>
      <c r="CO12" s="112"/>
      <c r="CP12" s="112"/>
      <c r="CQ12" s="112"/>
      <c r="CR12" s="112"/>
      <c r="CS12" s="212"/>
      <c r="CT12" s="233" t="s">
        <v>212</v>
      </c>
      <c r="CU12" s="241"/>
      <c r="CV12" s="241"/>
      <c r="CW12" s="241"/>
      <c r="CX12" s="241"/>
      <c r="CY12" s="241"/>
      <c r="CZ12" s="241"/>
      <c r="DA12" s="249"/>
      <c r="DB12" s="233" t="s">
        <v>212</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223</v>
      </c>
      <c r="N13" s="83"/>
      <c r="O13" s="83"/>
      <c r="P13" s="83"/>
      <c r="Q13" s="89"/>
      <c r="R13" s="101">
        <v>43103</v>
      </c>
      <c r="S13" s="110"/>
      <c r="T13" s="110"/>
      <c r="U13" s="110"/>
      <c r="V13" s="122"/>
      <c r="W13" s="131" t="s">
        <v>224</v>
      </c>
      <c r="X13" s="57"/>
      <c r="Y13" s="57"/>
      <c r="Z13" s="57"/>
      <c r="AA13" s="57"/>
      <c r="AB13" s="25"/>
      <c r="AC13" s="73">
        <v>2810</v>
      </c>
      <c r="AD13" s="81"/>
      <c r="AE13" s="81"/>
      <c r="AF13" s="81"/>
      <c r="AG13" s="85"/>
      <c r="AH13" s="73">
        <v>3227</v>
      </c>
      <c r="AI13" s="81"/>
      <c r="AJ13" s="81"/>
      <c r="AK13" s="81"/>
      <c r="AL13" s="119"/>
      <c r="AM13" s="176" t="s">
        <v>226</v>
      </c>
      <c r="AN13" s="59"/>
      <c r="AO13" s="59"/>
      <c r="AP13" s="59"/>
      <c r="AQ13" s="59"/>
      <c r="AR13" s="59"/>
      <c r="AS13" s="59"/>
      <c r="AT13" s="64"/>
      <c r="AU13" s="183" t="s">
        <v>196</v>
      </c>
      <c r="AV13" s="140"/>
      <c r="AW13" s="140"/>
      <c r="AX13" s="140"/>
      <c r="AY13" s="191" t="s">
        <v>227</v>
      </c>
      <c r="AZ13" s="199"/>
      <c r="BA13" s="199"/>
      <c r="BB13" s="199"/>
      <c r="BC13" s="199"/>
      <c r="BD13" s="199"/>
      <c r="BE13" s="199"/>
      <c r="BF13" s="199"/>
      <c r="BG13" s="199"/>
      <c r="BH13" s="199"/>
      <c r="BI13" s="199"/>
      <c r="BJ13" s="199"/>
      <c r="BK13" s="199"/>
      <c r="BL13" s="199"/>
      <c r="BM13" s="210"/>
      <c r="BN13" s="215">
        <v>1343648</v>
      </c>
      <c r="BO13" s="218"/>
      <c r="BP13" s="218"/>
      <c r="BQ13" s="218"/>
      <c r="BR13" s="218"/>
      <c r="BS13" s="218"/>
      <c r="BT13" s="218"/>
      <c r="BU13" s="221"/>
      <c r="BV13" s="215">
        <v>-427643</v>
      </c>
      <c r="BW13" s="218"/>
      <c r="BX13" s="218"/>
      <c r="BY13" s="218"/>
      <c r="BZ13" s="218"/>
      <c r="CA13" s="218"/>
      <c r="CB13" s="218"/>
      <c r="CC13" s="221"/>
      <c r="CD13" s="193" t="s">
        <v>228</v>
      </c>
      <c r="CE13" s="112"/>
      <c r="CF13" s="112"/>
      <c r="CG13" s="112"/>
      <c r="CH13" s="112"/>
      <c r="CI13" s="112"/>
      <c r="CJ13" s="112"/>
      <c r="CK13" s="112"/>
      <c r="CL13" s="112"/>
      <c r="CM13" s="112"/>
      <c r="CN13" s="112"/>
      <c r="CO13" s="112"/>
      <c r="CP13" s="112"/>
      <c r="CQ13" s="112"/>
      <c r="CR13" s="112"/>
      <c r="CS13" s="212"/>
      <c r="CT13" s="231">
        <v>10.3</v>
      </c>
      <c r="CU13" s="239"/>
      <c r="CV13" s="239"/>
      <c r="CW13" s="239"/>
      <c r="CX13" s="239"/>
      <c r="CY13" s="239"/>
      <c r="CZ13" s="239"/>
      <c r="DA13" s="247"/>
      <c r="DB13" s="231">
        <v>10.3</v>
      </c>
      <c r="DC13" s="239"/>
      <c r="DD13" s="239"/>
      <c r="DE13" s="239"/>
      <c r="DF13" s="239"/>
      <c r="DG13" s="239"/>
      <c r="DH13" s="239"/>
      <c r="DI13" s="247"/>
    </row>
    <row r="14" spans="1:119" ht="18.75" customHeight="1">
      <c r="A14" s="2"/>
      <c r="B14" s="12"/>
      <c r="C14" s="29"/>
      <c r="D14" s="29"/>
      <c r="E14" s="29"/>
      <c r="F14" s="29"/>
      <c r="G14" s="29"/>
      <c r="H14" s="29"/>
      <c r="I14" s="29"/>
      <c r="J14" s="29"/>
      <c r="K14" s="62"/>
      <c r="L14" s="69" t="s">
        <v>232</v>
      </c>
      <c r="M14" s="78"/>
      <c r="N14" s="78"/>
      <c r="O14" s="78"/>
      <c r="P14" s="78"/>
      <c r="Q14" s="90"/>
      <c r="R14" s="101">
        <v>44245</v>
      </c>
      <c r="S14" s="110"/>
      <c r="T14" s="110"/>
      <c r="U14" s="110"/>
      <c r="V14" s="122"/>
      <c r="W14" s="130"/>
      <c r="X14" s="58"/>
      <c r="Y14" s="58"/>
      <c r="Z14" s="58"/>
      <c r="AA14" s="58"/>
      <c r="AB14" s="24"/>
      <c r="AC14" s="150">
        <v>13.2</v>
      </c>
      <c r="AD14" s="157"/>
      <c r="AE14" s="157"/>
      <c r="AF14" s="157"/>
      <c r="AG14" s="160"/>
      <c r="AH14" s="150">
        <v>14.2</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235</v>
      </c>
      <c r="CE14" s="201"/>
      <c r="CF14" s="201"/>
      <c r="CG14" s="201"/>
      <c r="CH14" s="201"/>
      <c r="CI14" s="201"/>
      <c r="CJ14" s="201"/>
      <c r="CK14" s="201"/>
      <c r="CL14" s="201"/>
      <c r="CM14" s="201"/>
      <c r="CN14" s="201"/>
      <c r="CO14" s="201"/>
      <c r="CP14" s="201"/>
      <c r="CQ14" s="201"/>
      <c r="CR14" s="201"/>
      <c r="CS14" s="213"/>
      <c r="CT14" s="235" t="s">
        <v>212</v>
      </c>
      <c r="CU14" s="243"/>
      <c r="CV14" s="243"/>
      <c r="CW14" s="243"/>
      <c r="CX14" s="243"/>
      <c r="CY14" s="243"/>
      <c r="CZ14" s="243"/>
      <c r="DA14" s="251"/>
      <c r="DB14" s="235" t="s">
        <v>212</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223</v>
      </c>
      <c r="N15" s="83"/>
      <c r="O15" s="83"/>
      <c r="P15" s="83"/>
      <c r="Q15" s="89"/>
      <c r="R15" s="101">
        <v>43920</v>
      </c>
      <c r="S15" s="110"/>
      <c r="T15" s="110"/>
      <c r="U15" s="110"/>
      <c r="V15" s="122"/>
      <c r="W15" s="131" t="s">
        <v>10</v>
      </c>
      <c r="X15" s="57"/>
      <c r="Y15" s="57"/>
      <c r="Z15" s="57"/>
      <c r="AA15" s="57"/>
      <c r="AB15" s="25"/>
      <c r="AC15" s="73">
        <v>5745</v>
      </c>
      <c r="AD15" s="81"/>
      <c r="AE15" s="81"/>
      <c r="AF15" s="81"/>
      <c r="AG15" s="85"/>
      <c r="AH15" s="73">
        <v>6275</v>
      </c>
      <c r="AI15" s="81"/>
      <c r="AJ15" s="81"/>
      <c r="AK15" s="81"/>
      <c r="AL15" s="119"/>
      <c r="AM15" s="176"/>
      <c r="AN15" s="59"/>
      <c r="AO15" s="59"/>
      <c r="AP15" s="59"/>
      <c r="AQ15" s="59"/>
      <c r="AR15" s="59"/>
      <c r="AS15" s="59"/>
      <c r="AT15" s="64"/>
      <c r="AU15" s="183"/>
      <c r="AV15" s="140"/>
      <c r="AW15" s="140"/>
      <c r="AX15" s="140"/>
      <c r="AY15" s="190" t="s">
        <v>236</v>
      </c>
      <c r="AZ15" s="198"/>
      <c r="BA15" s="198"/>
      <c r="BB15" s="198"/>
      <c r="BC15" s="198"/>
      <c r="BD15" s="198"/>
      <c r="BE15" s="198"/>
      <c r="BF15" s="198"/>
      <c r="BG15" s="198"/>
      <c r="BH15" s="198"/>
      <c r="BI15" s="198"/>
      <c r="BJ15" s="198"/>
      <c r="BK15" s="198"/>
      <c r="BL15" s="198"/>
      <c r="BM15" s="209"/>
      <c r="BN15" s="214">
        <v>5106597</v>
      </c>
      <c r="BO15" s="217"/>
      <c r="BP15" s="217"/>
      <c r="BQ15" s="217"/>
      <c r="BR15" s="217"/>
      <c r="BS15" s="217"/>
      <c r="BT15" s="217"/>
      <c r="BU15" s="220"/>
      <c r="BV15" s="214">
        <v>5290479</v>
      </c>
      <c r="BW15" s="217"/>
      <c r="BX15" s="217"/>
      <c r="BY15" s="217"/>
      <c r="BZ15" s="217"/>
      <c r="CA15" s="217"/>
      <c r="CB15" s="217"/>
      <c r="CC15" s="220"/>
      <c r="CD15" s="223" t="s">
        <v>222</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49</v>
      </c>
      <c r="M16" s="79"/>
      <c r="N16" s="79"/>
      <c r="O16" s="79"/>
      <c r="P16" s="79"/>
      <c r="Q16" s="91"/>
      <c r="R16" s="102" t="s">
        <v>238</v>
      </c>
      <c r="S16" s="111"/>
      <c r="T16" s="111"/>
      <c r="U16" s="111"/>
      <c r="V16" s="123"/>
      <c r="W16" s="130"/>
      <c r="X16" s="58"/>
      <c r="Y16" s="58"/>
      <c r="Z16" s="58"/>
      <c r="AA16" s="58"/>
      <c r="AB16" s="24"/>
      <c r="AC16" s="150">
        <v>27</v>
      </c>
      <c r="AD16" s="157"/>
      <c r="AE16" s="157"/>
      <c r="AF16" s="157"/>
      <c r="AG16" s="160"/>
      <c r="AH16" s="150">
        <v>27.7</v>
      </c>
      <c r="AI16" s="157"/>
      <c r="AJ16" s="157"/>
      <c r="AK16" s="157"/>
      <c r="AL16" s="172"/>
      <c r="AM16" s="176"/>
      <c r="AN16" s="59"/>
      <c r="AO16" s="59"/>
      <c r="AP16" s="59"/>
      <c r="AQ16" s="59"/>
      <c r="AR16" s="59"/>
      <c r="AS16" s="59"/>
      <c r="AT16" s="64"/>
      <c r="AU16" s="183"/>
      <c r="AV16" s="140"/>
      <c r="AW16" s="140"/>
      <c r="AX16" s="140"/>
      <c r="AY16" s="191" t="s">
        <v>116</v>
      </c>
      <c r="AZ16" s="199"/>
      <c r="BA16" s="199"/>
      <c r="BB16" s="199"/>
      <c r="BC16" s="199"/>
      <c r="BD16" s="199"/>
      <c r="BE16" s="199"/>
      <c r="BF16" s="199"/>
      <c r="BG16" s="199"/>
      <c r="BH16" s="199"/>
      <c r="BI16" s="199"/>
      <c r="BJ16" s="199"/>
      <c r="BK16" s="199"/>
      <c r="BL16" s="199"/>
      <c r="BM16" s="210"/>
      <c r="BN16" s="215">
        <v>18272984</v>
      </c>
      <c r="BO16" s="218"/>
      <c r="BP16" s="218"/>
      <c r="BQ16" s="218"/>
      <c r="BR16" s="218"/>
      <c r="BS16" s="218"/>
      <c r="BT16" s="218"/>
      <c r="BU16" s="221"/>
      <c r="BV16" s="215">
        <v>17802992</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110</v>
      </c>
      <c r="N17" s="84"/>
      <c r="O17" s="84"/>
      <c r="P17" s="84"/>
      <c r="Q17" s="92"/>
      <c r="R17" s="102" t="s">
        <v>238</v>
      </c>
      <c r="S17" s="111"/>
      <c r="T17" s="111"/>
      <c r="U17" s="111"/>
      <c r="V17" s="123"/>
      <c r="W17" s="131" t="s">
        <v>104</v>
      </c>
      <c r="X17" s="57"/>
      <c r="Y17" s="57"/>
      <c r="Z17" s="57"/>
      <c r="AA17" s="57"/>
      <c r="AB17" s="25"/>
      <c r="AC17" s="73">
        <v>12698</v>
      </c>
      <c r="AD17" s="81"/>
      <c r="AE17" s="81"/>
      <c r="AF17" s="81"/>
      <c r="AG17" s="85"/>
      <c r="AH17" s="73">
        <v>13150</v>
      </c>
      <c r="AI17" s="81"/>
      <c r="AJ17" s="81"/>
      <c r="AK17" s="81"/>
      <c r="AL17" s="119"/>
      <c r="AM17" s="176"/>
      <c r="AN17" s="59"/>
      <c r="AO17" s="59"/>
      <c r="AP17" s="59"/>
      <c r="AQ17" s="59"/>
      <c r="AR17" s="59"/>
      <c r="AS17" s="59"/>
      <c r="AT17" s="64"/>
      <c r="AU17" s="183"/>
      <c r="AV17" s="140"/>
      <c r="AW17" s="140"/>
      <c r="AX17" s="140"/>
      <c r="AY17" s="191" t="s">
        <v>240</v>
      </c>
      <c r="AZ17" s="199"/>
      <c r="BA17" s="199"/>
      <c r="BB17" s="199"/>
      <c r="BC17" s="199"/>
      <c r="BD17" s="199"/>
      <c r="BE17" s="199"/>
      <c r="BF17" s="199"/>
      <c r="BG17" s="199"/>
      <c r="BH17" s="199"/>
      <c r="BI17" s="199"/>
      <c r="BJ17" s="199"/>
      <c r="BK17" s="199"/>
      <c r="BL17" s="199"/>
      <c r="BM17" s="210"/>
      <c r="BN17" s="215">
        <v>6367775</v>
      </c>
      <c r="BO17" s="218"/>
      <c r="BP17" s="218"/>
      <c r="BQ17" s="218"/>
      <c r="BR17" s="218"/>
      <c r="BS17" s="218"/>
      <c r="BT17" s="218"/>
      <c r="BU17" s="221"/>
      <c r="BV17" s="215">
        <v>6607198</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243</v>
      </c>
      <c r="C18" s="31"/>
      <c r="D18" s="31"/>
      <c r="E18" s="49"/>
      <c r="F18" s="49"/>
      <c r="G18" s="49"/>
      <c r="H18" s="49"/>
      <c r="I18" s="49"/>
      <c r="J18" s="49"/>
      <c r="K18" s="49"/>
      <c r="L18" s="71">
        <v>828.53</v>
      </c>
      <c r="M18" s="71"/>
      <c r="N18" s="71"/>
      <c r="O18" s="71"/>
      <c r="P18" s="71"/>
      <c r="Q18" s="71"/>
      <c r="R18" s="103"/>
      <c r="S18" s="103"/>
      <c r="T18" s="103"/>
      <c r="U18" s="103"/>
      <c r="V18" s="124"/>
      <c r="W18" s="132"/>
      <c r="X18" s="139"/>
      <c r="Y18" s="139"/>
      <c r="Z18" s="139"/>
      <c r="AA18" s="139"/>
      <c r="AB18" s="26"/>
      <c r="AC18" s="151">
        <v>59.7</v>
      </c>
      <c r="AD18" s="158"/>
      <c r="AE18" s="158"/>
      <c r="AF18" s="158"/>
      <c r="AG18" s="161"/>
      <c r="AH18" s="151">
        <v>58.1</v>
      </c>
      <c r="AI18" s="158"/>
      <c r="AJ18" s="158"/>
      <c r="AK18" s="158"/>
      <c r="AL18" s="173"/>
      <c r="AM18" s="176"/>
      <c r="AN18" s="59"/>
      <c r="AO18" s="59"/>
      <c r="AP18" s="59"/>
      <c r="AQ18" s="59"/>
      <c r="AR18" s="59"/>
      <c r="AS18" s="59"/>
      <c r="AT18" s="64"/>
      <c r="AU18" s="183"/>
      <c r="AV18" s="140"/>
      <c r="AW18" s="140"/>
      <c r="AX18" s="140"/>
      <c r="AY18" s="191" t="s">
        <v>244</v>
      </c>
      <c r="AZ18" s="199"/>
      <c r="BA18" s="199"/>
      <c r="BB18" s="199"/>
      <c r="BC18" s="199"/>
      <c r="BD18" s="199"/>
      <c r="BE18" s="199"/>
      <c r="BF18" s="199"/>
      <c r="BG18" s="199"/>
      <c r="BH18" s="199"/>
      <c r="BI18" s="199"/>
      <c r="BJ18" s="199"/>
      <c r="BK18" s="199"/>
      <c r="BL18" s="199"/>
      <c r="BM18" s="210"/>
      <c r="BN18" s="215">
        <v>18054651</v>
      </c>
      <c r="BO18" s="218"/>
      <c r="BP18" s="218"/>
      <c r="BQ18" s="218"/>
      <c r="BR18" s="218"/>
      <c r="BS18" s="218"/>
      <c r="BT18" s="218"/>
      <c r="BU18" s="221"/>
      <c r="BV18" s="215">
        <v>17821639</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71</v>
      </c>
      <c r="C19" s="31"/>
      <c r="D19" s="31"/>
      <c r="E19" s="49"/>
      <c r="F19" s="49"/>
      <c r="G19" s="49"/>
      <c r="H19" s="49"/>
      <c r="I19" s="49"/>
      <c r="J19" s="49"/>
      <c r="K19" s="49"/>
      <c r="L19" s="72">
        <v>52</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229</v>
      </c>
      <c r="AZ19" s="199"/>
      <c r="BA19" s="199"/>
      <c r="BB19" s="199"/>
      <c r="BC19" s="199"/>
      <c r="BD19" s="199"/>
      <c r="BE19" s="199"/>
      <c r="BF19" s="199"/>
      <c r="BG19" s="199"/>
      <c r="BH19" s="199"/>
      <c r="BI19" s="199"/>
      <c r="BJ19" s="199"/>
      <c r="BK19" s="199"/>
      <c r="BL19" s="199"/>
      <c r="BM19" s="210"/>
      <c r="BN19" s="215">
        <v>25005137</v>
      </c>
      <c r="BO19" s="218"/>
      <c r="BP19" s="218"/>
      <c r="BQ19" s="218"/>
      <c r="BR19" s="218"/>
      <c r="BS19" s="218"/>
      <c r="BT19" s="218"/>
      <c r="BU19" s="221"/>
      <c r="BV19" s="215">
        <v>24645747</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246</v>
      </c>
      <c r="C20" s="31"/>
      <c r="D20" s="31"/>
      <c r="E20" s="49"/>
      <c r="F20" s="49"/>
      <c r="G20" s="49"/>
      <c r="H20" s="49"/>
      <c r="I20" s="49"/>
      <c r="J20" s="49"/>
      <c r="K20" s="49"/>
      <c r="L20" s="72">
        <v>15845</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248</v>
      </c>
      <c r="C22" s="33"/>
      <c r="D22" s="41"/>
      <c r="E22" s="50" t="s">
        <v>6</v>
      </c>
      <c r="F22" s="57"/>
      <c r="G22" s="57"/>
      <c r="H22" s="57"/>
      <c r="I22" s="57"/>
      <c r="J22" s="57"/>
      <c r="K22" s="25"/>
      <c r="L22" s="50" t="s">
        <v>250</v>
      </c>
      <c r="M22" s="57"/>
      <c r="N22" s="57"/>
      <c r="O22" s="57"/>
      <c r="P22" s="25"/>
      <c r="Q22" s="93" t="s">
        <v>252</v>
      </c>
      <c r="R22" s="105"/>
      <c r="S22" s="105"/>
      <c r="T22" s="105"/>
      <c r="U22" s="105"/>
      <c r="V22" s="126"/>
      <c r="W22" s="134" t="s">
        <v>253</v>
      </c>
      <c r="X22" s="33"/>
      <c r="Y22" s="41"/>
      <c r="Z22" s="50" t="s">
        <v>6</v>
      </c>
      <c r="AA22" s="57"/>
      <c r="AB22" s="57"/>
      <c r="AC22" s="57"/>
      <c r="AD22" s="57"/>
      <c r="AE22" s="57"/>
      <c r="AF22" s="57"/>
      <c r="AG22" s="25"/>
      <c r="AH22" s="164" t="s">
        <v>189</v>
      </c>
      <c r="AI22" s="57"/>
      <c r="AJ22" s="57"/>
      <c r="AK22" s="57"/>
      <c r="AL22" s="25"/>
      <c r="AM22" s="164" t="s">
        <v>254</v>
      </c>
      <c r="AN22" s="179"/>
      <c r="AO22" s="179"/>
      <c r="AP22" s="179"/>
      <c r="AQ22" s="179"/>
      <c r="AR22" s="181"/>
      <c r="AS22" s="93" t="s">
        <v>252</v>
      </c>
      <c r="AT22" s="105"/>
      <c r="AU22" s="105"/>
      <c r="AV22" s="105"/>
      <c r="AW22" s="105"/>
      <c r="AX22" s="188"/>
      <c r="AY22" s="190" t="s">
        <v>255</v>
      </c>
      <c r="AZ22" s="198"/>
      <c r="BA22" s="198"/>
      <c r="BB22" s="198"/>
      <c r="BC22" s="198"/>
      <c r="BD22" s="198"/>
      <c r="BE22" s="198"/>
      <c r="BF22" s="198"/>
      <c r="BG22" s="198"/>
      <c r="BH22" s="198"/>
      <c r="BI22" s="198"/>
      <c r="BJ22" s="198"/>
      <c r="BK22" s="198"/>
      <c r="BL22" s="198"/>
      <c r="BM22" s="209"/>
      <c r="BN22" s="214">
        <v>35431836</v>
      </c>
      <c r="BO22" s="217"/>
      <c r="BP22" s="217"/>
      <c r="BQ22" s="217"/>
      <c r="BR22" s="217"/>
      <c r="BS22" s="217"/>
      <c r="BT22" s="217"/>
      <c r="BU22" s="220"/>
      <c r="BV22" s="214">
        <v>35928944</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258</v>
      </c>
      <c r="AZ23" s="199"/>
      <c r="BA23" s="199"/>
      <c r="BB23" s="199"/>
      <c r="BC23" s="199"/>
      <c r="BD23" s="199"/>
      <c r="BE23" s="199"/>
      <c r="BF23" s="199"/>
      <c r="BG23" s="199"/>
      <c r="BH23" s="199"/>
      <c r="BI23" s="199"/>
      <c r="BJ23" s="199"/>
      <c r="BK23" s="199"/>
      <c r="BL23" s="199"/>
      <c r="BM23" s="210"/>
      <c r="BN23" s="215">
        <v>30240520</v>
      </c>
      <c r="BO23" s="218"/>
      <c r="BP23" s="218"/>
      <c r="BQ23" s="218"/>
      <c r="BR23" s="218"/>
      <c r="BS23" s="218"/>
      <c r="BT23" s="218"/>
      <c r="BU23" s="221"/>
      <c r="BV23" s="215">
        <v>30740835</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260</v>
      </c>
      <c r="F24" s="59"/>
      <c r="G24" s="59"/>
      <c r="H24" s="59"/>
      <c r="I24" s="59"/>
      <c r="J24" s="59"/>
      <c r="K24" s="64"/>
      <c r="L24" s="73">
        <v>1</v>
      </c>
      <c r="M24" s="81"/>
      <c r="N24" s="81"/>
      <c r="O24" s="81"/>
      <c r="P24" s="85"/>
      <c r="Q24" s="73">
        <v>8800</v>
      </c>
      <c r="R24" s="81"/>
      <c r="S24" s="81"/>
      <c r="T24" s="81"/>
      <c r="U24" s="81"/>
      <c r="V24" s="85"/>
      <c r="W24" s="135"/>
      <c r="X24" s="34"/>
      <c r="Y24" s="42"/>
      <c r="Z24" s="52" t="s">
        <v>171</v>
      </c>
      <c r="AA24" s="59"/>
      <c r="AB24" s="59"/>
      <c r="AC24" s="59"/>
      <c r="AD24" s="59"/>
      <c r="AE24" s="59"/>
      <c r="AF24" s="59"/>
      <c r="AG24" s="64"/>
      <c r="AH24" s="73">
        <v>584</v>
      </c>
      <c r="AI24" s="81"/>
      <c r="AJ24" s="81"/>
      <c r="AK24" s="81"/>
      <c r="AL24" s="85"/>
      <c r="AM24" s="73">
        <v>1861792</v>
      </c>
      <c r="AN24" s="81"/>
      <c r="AO24" s="81"/>
      <c r="AP24" s="81"/>
      <c r="AQ24" s="81"/>
      <c r="AR24" s="85"/>
      <c r="AS24" s="73">
        <v>3188</v>
      </c>
      <c r="AT24" s="81"/>
      <c r="AU24" s="81"/>
      <c r="AV24" s="81"/>
      <c r="AW24" s="81"/>
      <c r="AX24" s="119"/>
      <c r="AY24" s="192" t="s">
        <v>262</v>
      </c>
      <c r="AZ24" s="200"/>
      <c r="BA24" s="200"/>
      <c r="BB24" s="200"/>
      <c r="BC24" s="200"/>
      <c r="BD24" s="200"/>
      <c r="BE24" s="200"/>
      <c r="BF24" s="200"/>
      <c r="BG24" s="200"/>
      <c r="BH24" s="200"/>
      <c r="BI24" s="200"/>
      <c r="BJ24" s="200"/>
      <c r="BK24" s="200"/>
      <c r="BL24" s="200"/>
      <c r="BM24" s="211"/>
      <c r="BN24" s="215">
        <v>24931439</v>
      </c>
      <c r="BO24" s="218"/>
      <c r="BP24" s="218"/>
      <c r="BQ24" s="218"/>
      <c r="BR24" s="218"/>
      <c r="BS24" s="218"/>
      <c r="BT24" s="218"/>
      <c r="BU24" s="221"/>
      <c r="BV24" s="215">
        <v>24306108</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239</v>
      </c>
      <c r="F25" s="59"/>
      <c r="G25" s="59"/>
      <c r="H25" s="59"/>
      <c r="I25" s="59"/>
      <c r="J25" s="59"/>
      <c r="K25" s="64"/>
      <c r="L25" s="73">
        <v>1</v>
      </c>
      <c r="M25" s="81"/>
      <c r="N25" s="81"/>
      <c r="O25" s="81"/>
      <c r="P25" s="85"/>
      <c r="Q25" s="73">
        <v>7200</v>
      </c>
      <c r="R25" s="81"/>
      <c r="S25" s="81"/>
      <c r="T25" s="81"/>
      <c r="U25" s="81"/>
      <c r="V25" s="85"/>
      <c r="W25" s="135"/>
      <c r="X25" s="34"/>
      <c r="Y25" s="42"/>
      <c r="Z25" s="52" t="s">
        <v>263</v>
      </c>
      <c r="AA25" s="59"/>
      <c r="AB25" s="59"/>
      <c r="AC25" s="59"/>
      <c r="AD25" s="59"/>
      <c r="AE25" s="59"/>
      <c r="AF25" s="59"/>
      <c r="AG25" s="64"/>
      <c r="AH25" s="73">
        <v>97</v>
      </c>
      <c r="AI25" s="81"/>
      <c r="AJ25" s="81"/>
      <c r="AK25" s="81"/>
      <c r="AL25" s="85"/>
      <c r="AM25" s="73">
        <v>280136</v>
      </c>
      <c r="AN25" s="81"/>
      <c r="AO25" s="81"/>
      <c r="AP25" s="81"/>
      <c r="AQ25" s="81"/>
      <c r="AR25" s="85"/>
      <c r="AS25" s="73">
        <v>2888</v>
      </c>
      <c r="AT25" s="81"/>
      <c r="AU25" s="81"/>
      <c r="AV25" s="81"/>
      <c r="AW25" s="81"/>
      <c r="AX25" s="119"/>
      <c r="AY25" s="190" t="s">
        <v>38</v>
      </c>
      <c r="AZ25" s="198"/>
      <c r="BA25" s="198"/>
      <c r="BB25" s="198"/>
      <c r="BC25" s="198"/>
      <c r="BD25" s="198"/>
      <c r="BE25" s="198"/>
      <c r="BF25" s="198"/>
      <c r="BG25" s="198"/>
      <c r="BH25" s="198"/>
      <c r="BI25" s="198"/>
      <c r="BJ25" s="198"/>
      <c r="BK25" s="198"/>
      <c r="BL25" s="198"/>
      <c r="BM25" s="209"/>
      <c r="BN25" s="214">
        <v>5520886</v>
      </c>
      <c r="BO25" s="217"/>
      <c r="BP25" s="217"/>
      <c r="BQ25" s="217"/>
      <c r="BR25" s="217"/>
      <c r="BS25" s="217"/>
      <c r="BT25" s="217"/>
      <c r="BU25" s="220"/>
      <c r="BV25" s="214">
        <v>6568182</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264</v>
      </c>
      <c r="F26" s="59"/>
      <c r="G26" s="59"/>
      <c r="H26" s="59"/>
      <c r="I26" s="59"/>
      <c r="J26" s="59"/>
      <c r="K26" s="64"/>
      <c r="L26" s="73">
        <v>1</v>
      </c>
      <c r="M26" s="81"/>
      <c r="N26" s="81"/>
      <c r="O26" s="81"/>
      <c r="P26" s="85"/>
      <c r="Q26" s="73">
        <v>6500</v>
      </c>
      <c r="R26" s="81"/>
      <c r="S26" s="81"/>
      <c r="T26" s="81"/>
      <c r="U26" s="81"/>
      <c r="V26" s="85"/>
      <c r="W26" s="135"/>
      <c r="X26" s="34"/>
      <c r="Y26" s="42"/>
      <c r="Z26" s="52" t="s">
        <v>265</v>
      </c>
      <c r="AA26" s="144"/>
      <c r="AB26" s="144"/>
      <c r="AC26" s="144"/>
      <c r="AD26" s="144"/>
      <c r="AE26" s="144"/>
      <c r="AF26" s="144"/>
      <c r="AG26" s="162"/>
      <c r="AH26" s="73">
        <v>35</v>
      </c>
      <c r="AI26" s="81"/>
      <c r="AJ26" s="81"/>
      <c r="AK26" s="81"/>
      <c r="AL26" s="85"/>
      <c r="AM26" s="73">
        <v>101045</v>
      </c>
      <c r="AN26" s="81"/>
      <c r="AO26" s="81"/>
      <c r="AP26" s="81"/>
      <c r="AQ26" s="81"/>
      <c r="AR26" s="85"/>
      <c r="AS26" s="73">
        <v>2887</v>
      </c>
      <c r="AT26" s="81"/>
      <c r="AU26" s="81"/>
      <c r="AV26" s="81"/>
      <c r="AW26" s="81"/>
      <c r="AX26" s="119"/>
      <c r="AY26" s="193" t="s">
        <v>266</v>
      </c>
      <c r="AZ26" s="112"/>
      <c r="BA26" s="112"/>
      <c r="BB26" s="112"/>
      <c r="BC26" s="112"/>
      <c r="BD26" s="112"/>
      <c r="BE26" s="112"/>
      <c r="BF26" s="112"/>
      <c r="BG26" s="112"/>
      <c r="BH26" s="112"/>
      <c r="BI26" s="112"/>
      <c r="BJ26" s="112"/>
      <c r="BK26" s="112"/>
      <c r="BL26" s="112"/>
      <c r="BM26" s="212"/>
      <c r="BN26" s="215" t="s">
        <v>212</v>
      </c>
      <c r="BO26" s="218"/>
      <c r="BP26" s="218"/>
      <c r="BQ26" s="218"/>
      <c r="BR26" s="218"/>
      <c r="BS26" s="218"/>
      <c r="BT26" s="218"/>
      <c r="BU26" s="221"/>
      <c r="BV26" s="215" t="s">
        <v>212</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267</v>
      </c>
      <c r="F27" s="59"/>
      <c r="G27" s="59"/>
      <c r="H27" s="59"/>
      <c r="I27" s="59"/>
      <c r="J27" s="59"/>
      <c r="K27" s="64"/>
      <c r="L27" s="73">
        <v>1</v>
      </c>
      <c r="M27" s="81"/>
      <c r="N27" s="81"/>
      <c r="O27" s="81"/>
      <c r="P27" s="85"/>
      <c r="Q27" s="73">
        <v>4500</v>
      </c>
      <c r="R27" s="81"/>
      <c r="S27" s="81"/>
      <c r="T27" s="81"/>
      <c r="U27" s="81"/>
      <c r="V27" s="85"/>
      <c r="W27" s="135"/>
      <c r="X27" s="34"/>
      <c r="Y27" s="42"/>
      <c r="Z27" s="52" t="s">
        <v>268</v>
      </c>
      <c r="AA27" s="59"/>
      <c r="AB27" s="59"/>
      <c r="AC27" s="59"/>
      <c r="AD27" s="59"/>
      <c r="AE27" s="59"/>
      <c r="AF27" s="59"/>
      <c r="AG27" s="64"/>
      <c r="AH27" s="73">
        <v>32</v>
      </c>
      <c r="AI27" s="81"/>
      <c r="AJ27" s="81"/>
      <c r="AK27" s="81"/>
      <c r="AL27" s="85"/>
      <c r="AM27" s="73">
        <v>98807</v>
      </c>
      <c r="AN27" s="81"/>
      <c r="AO27" s="81"/>
      <c r="AP27" s="81"/>
      <c r="AQ27" s="81"/>
      <c r="AR27" s="85"/>
      <c r="AS27" s="73">
        <v>3088</v>
      </c>
      <c r="AT27" s="81"/>
      <c r="AU27" s="81"/>
      <c r="AV27" s="81"/>
      <c r="AW27" s="81"/>
      <c r="AX27" s="119"/>
      <c r="AY27" s="194" t="s">
        <v>271</v>
      </c>
      <c r="AZ27" s="201"/>
      <c r="BA27" s="201"/>
      <c r="BB27" s="201"/>
      <c r="BC27" s="201"/>
      <c r="BD27" s="201"/>
      <c r="BE27" s="201"/>
      <c r="BF27" s="201"/>
      <c r="BG27" s="201"/>
      <c r="BH27" s="201"/>
      <c r="BI27" s="201"/>
      <c r="BJ27" s="201"/>
      <c r="BK27" s="201"/>
      <c r="BL27" s="201"/>
      <c r="BM27" s="213"/>
      <c r="BN27" s="216">
        <v>405202</v>
      </c>
      <c r="BO27" s="219"/>
      <c r="BP27" s="219"/>
      <c r="BQ27" s="219"/>
      <c r="BR27" s="219"/>
      <c r="BS27" s="219"/>
      <c r="BT27" s="219"/>
      <c r="BU27" s="222"/>
      <c r="BV27" s="216">
        <v>405195</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272</v>
      </c>
      <c r="F28" s="59"/>
      <c r="G28" s="59"/>
      <c r="H28" s="59"/>
      <c r="I28" s="59"/>
      <c r="J28" s="59"/>
      <c r="K28" s="64"/>
      <c r="L28" s="73">
        <v>1</v>
      </c>
      <c r="M28" s="81"/>
      <c r="N28" s="81"/>
      <c r="O28" s="81"/>
      <c r="P28" s="85"/>
      <c r="Q28" s="73">
        <v>4000</v>
      </c>
      <c r="R28" s="81"/>
      <c r="S28" s="81"/>
      <c r="T28" s="81"/>
      <c r="U28" s="81"/>
      <c r="V28" s="85"/>
      <c r="W28" s="135"/>
      <c r="X28" s="34"/>
      <c r="Y28" s="42"/>
      <c r="Z28" s="52" t="s">
        <v>39</v>
      </c>
      <c r="AA28" s="59"/>
      <c r="AB28" s="59"/>
      <c r="AC28" s="59"/>
      <c r="AD28" s="59"/>
      <c r="AE28" s="59"/>
      <c r="AF28" s="59"/>
      <c r="AG28" s="64"/>
      <c r="AH28" s="73" t="s">
        <v>212</v>
      </c>
      <c r="AI28" s="81"/>
      <c r="AJ28" s="81"/>
      <c r="AK28" s="81"/>
      <c r="AL28" s="85"/>
      <c r="AM28" s="73" t="s">
        <v>212</v>
      </c>
      <c r="AN28" s="81"/>
      <c r="AO28" s="81"/>
      <c r="AP28" s="81"/>
      <c r="AQ28" s="81"/>
      <c r="AR28" s="85"/>
      <c r="AS28" s="73" t="s">
        <v>212</v>
      </c>
      <c r="AT28" s="81"/>
      <c r="AU28" s="81"/>
      <c r="AV28" s="81"/>
      <c r="AW28" s="81"/>
      <c r="AX28" s="119"/>
      <c r="AY28" s="195" t="s">
        <v>205</v>
      </c>
      <c r="AZ28" s="202"/>
      <c r="BA28" s="202"/>
      <c r="BB28" s="205"/>
      <c r="BC28" s="190" t="s">
        <v>109</v>
      </c>
      <c r="BD28" s="198"/>
      <c r="BE28" s="198"/>
      <c r="BF28" s="198"/>
      <c r="BG28" s="198"/>
      <c r="BH28" s="198"/>
      <c r="BI28" s="198"/>
      <c r="BJ28" s="198"/>
      <c r="BK28" s="198"/>
      <c r="BL28" s="198"/>
      <c r="BM28" s="209"/>
      <c r="BN28" s="214">
        <v>9775580</v>
      </c>
      <c r="BO28" s="217"/>
      <c r="BP28" s="217"/>
      <c r="BQ28" s="217"/>
      <c r="BR28" s="217"/>
      <c r="BS28" s="217"/>
      <c r="BT28" s="217"/>
      <c r="BU28" s="220"/>
      <c r="BV28" s="214">
        <v>9757373</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273</v>
      </c>
      <c r="F29" s="59"/>
      <c r="G29" s="59"/>
      <c r="H29" s="59"/>
      <c r="I29" s="59"/>
      <c r="J29" s="59"/>
      <c r="K29" s="64"/>
      <c r="L29" s="73">
        <v>24</v>
      </c>
      <c r="M29" s="81"/>
      <c r="N29" s="81"/>
      <c r="O29" s="81"/>
      <c r="P29" s="85"/>
      <c r="Q29" s="73">
        <v>3500</v>
      </c>
      <c r="R29" s="81"/>
      <c r="S29" s="81"/>
      <c r="T29" s="81"/>
      <c r="U29" s="81"/>
      <c r="V29" s="85"/>
      <c r="W29" s="136"/>
      <c r="X29" s="141"/>
      <c r="Y29" s="143"/>
      <c r="Z29" s="52" t="s">
        <v>275</v>
      </c>
      <c r="AA29" s="59"/>
      <c r="AB29" s="59"/>
      <c r="AC29" s="59"/>
      <c r="AD29" s="59"/>
      <c r="AE29" s="59"/>
      <c r="AF29" s="59"/>
      <c r="AG29" s="64"/>
      <c r="AH29" s="73">
        <v>616</v>
      </c>
      <c r="AI29" s="81"/>
      <c r="AJ29" s="81"/>
      <c r="AK29" s="81"/>
      <c r="AL29" s="85"/>
      <c r="AM29" s="73">
        <v>1960599</v>
      </c>
      <c r="AN29" s="81"/>
      <c r="AO29" s="81"/>
      <c r="AP29" s="81"/>
      <c r="AQ29" s="81"/>
      <c r="AR29" s="85"/>
      <c r="AS29" s="73">
        <v>3183</v>
      </c>
      <c r="AT29" s="81"/>
      <c r="AU29" s="81"/>
      <c r="AV29" s="81"/>
      <c r="AW29" s="81"/>
      <c r="AX29" s="119"/>
      <c r="AY29" s="196"/>
      <c r="AZ29" s="203"/>
      <c r="BA29" s="203"/>
      <c r="BB29" s="206"/>
      <c r="BC29" s="191" t="s">
        <v>277</v>
      </c>
      <c r="BD29" s="199"/>
      <c r="BE29" s="199"/>
      <c r="BF29" s="199"/>
      <c r="BG29" s="199"/>
      <c r="BH29" s="199"/>
      <c r="BI29" s="199"/>
      <c r="BJ29" s="199"/>
      <c r="BK29" s="199"/>
      <c r="BL29" s="199"/>
      <c r="BM29" s="210"/>
      <c r="BN29" s="215">
        <v>2983018</v>
      </c>
      <c r="BO29" s="218"/>
      <c r="BP29" s="218"/>
      <c r="BQ29" s="218"/>
      <c r="BR29" s="218"/>
      <c r="BS29" s="218"/>
      <c r="BT29" s="218"/>
      <c r="BU29" s="221"/>
      <c r="BV29" s="215">
        <v>3103400</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278</v>
      </c>
      <c r="X30" s="142"/>
      <c r="Y30" s="142"/>
      <c r="Z30" s="142"/>
      <c r="AA30" s="142"/>
      <c r="AB30" s="142"/>
      <c r="AC30" s="142"/>
      <c r="AD30" s="142"/>
      <c r="AE30" s="142"/>
      <c r="AF30" s="142"/>
      <c r="AG30" s="163"/>
      <c r="AH30" s="151">
        <v>98.1</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74</v>
      </c>
      <c r="BD30" s="200"/>
      <c r="BE30" s="200"/>
      <c r="BF30" s="200"/>
      <c r="BG30" s="200"/>
      <c r="BH30" s="200"/>
      <c r="BI30" s="200"/>
      <c r="BJ30" s="200"/>
      <c r="BK30" s="200"/>
      <c r="BL30" s="200"/>
      <c r="BM30" s="211"/>
      <c r="BN30" s="216">
        <v>18387193</v>
      </c>
      <c r="BO30" s="219"/>
      <c r="BP30" s="219"/>
      <c r="BQ30" s="219"/>
      <c r="BR30" s="219"/>
      <c r="BS30" s="219"/>
      <c r="BT30" s="219"/>
      <c r="BU30" s="222"/>
      <c r="BV30" s="216">
        <v>17006704</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194</v>
      </c>
      <c r="D32" s="36"/>
      <c r="E32" s="36"/>
      <c r="F32" s="36"/>
      <c r="G32" s="36"/>
      <c r="H32" s="36"/>
      <c r="I32" s="36"/>
      <c r="J32" s="36"/>
      <c r="K32" s="36"/>
      <c r="L32" s="36"/>
      <c r="M32" s="36"/>
      <c r="N32" s="36"/>
      <c r="O32" s="36"/>
      <c r="P32" s="36"/>
      <c r="Q32" s="36"/>
      <c r="R32" s="36"/>
      <c r="S32" s="36"/>
      <c r="U32" s="112" t="s">
        <v>99</v>
      </c>
      <c r="V32" s="112"/>
      <c r="W32" s="112"/>
      <c r="X32" s="112"/>
      <c r="Y32" s="112"/>
      <c r="Z32" s="112"/>
      <c r="AA32" s="112"/>
      <c r="AB32" s="112"/>
      <c r="AC32" s="112"/>
      <c r="AD32" s="112"/>
      <c r="AE32" s="112"/>
      <c r="AF32" s="112"/>
      <c r="AG32" s="112"/>
      <c r="AH32" s="112"/>
      <c r="AI32" s="112"/>
      <c r="AJ32" s="112"/>
      <c r="AK32" s="112"/>
      <c r="AM32" s="112" t="s">
        <v>280</v>
      </c>
      <c r="AN32" s="112"/>
      <c r="AO32" s="112"/>
      <c r="AP32" s="112"/>
      <c r="AQ32" s="112"/>
      <c r="AR32" s="112"/>
      <c r="AS32" s="112"/>
      <c r="AT32" s="112"/>
      <c r="AU32" s="112"/>
      <c r="AV32" s="112"/>
      <c r="AW32" s="112"/>
      <c r="AX32" s="112"/>
      <c r="AY32" s="112"/>
      <c r="AZ32" s="112"/>
      <c r="BA32" s="112"/>
      <c r="BB32" s="112"/>
      <c r="BC32" s="112"/>
      <c r="BE32" s="112" t="s">
        <v>281</v>
      </c>
      <c r="BF32" s="112"/>
      <c r="BG32" s="112"/>
      <c r="BH32" s="112"/>
      <c r="BI32" s="112"/>
      <c r="BJ32" s="112"/>
      <c r="BK32" s="112"/>
      <c r="BL32" s="112"/>
      <c r="BM32" s="112"/>
      <c r="BN32" s="112"/>
      <c r="BO32" s="112"/>
      <c r="BP32" s="112"/>
      <c r="BQ32" s="112"/>
      <c r="BR32" s="112"/>
      <c r="BS32" s="112"/>
      <c r="BT32" s="112"/>
      <c r="BU32" s="112"/>
      <c r="BW32" s="112" t="s">
        <v>283</v>
      </c>
      <c r="BX32" s="112"/>
      <c r="BY32" s="112"/>
      <c r="BZ32" s="112"/>
      <c r="CA32" s="112"/>
      <c r="CB32" s="112"/>
      <c r="CC32" s="112"/>
      <c r="CD32" s="112"/>
      <c r="CE32" s="112"/>
      <c r="CF32" s="112"/>
      <c r="CG32" s="112"/>
      <c r="CH32" s="112"/>
      <c r="CI32" s="112"/>
      <c r="CJ32" s="112"/>
      <c r="CK32" s="112"/>
      <c r="CL32" s="112"/>
      <c r="CM32" s="112"/>
      <c r="CO32" s="112" t="s">
        <v>284</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61</v>
      </c>
      <c r="D33" s="37"/>
      <c r="E33" s="54" t="s">
        <v>285</v>
      </c>
      <c r="F33" s="54"/>
      <c r="G33" s="54"/>
      <c r="H33" s="54"/>
      <c r="I33" s="54"/>
      <c r="J33" s="54"/>
      <c r="K33" s="54"/>
      <c r="L33" s="54"/>
      <c r="M33" s="54"/>
      <c r="N33" s="54"/>
      <c r="O33" s="54"/>
      <c r="P33" s="54"/>
      <c r="Q33" s="54"/>
      <c r="R33" s="54"/>
      <c r="S33" s="54"/>
      <c r="T33" s="54"/>
      <c r="U33" s="37" t="s">
        <v>61</v>
      </c>
      <c r="V33" s="37"/>
      <c r="W33" s="54" t="s">
        <v>285</v>
      </c>
      <c r="X33" s="54"/>
      <c r="Y33" s="54"/>
      <c r="Z33" s="54"/>
      <c r="AA33" s="54"/>
      <c r="AB33" s="54"/>
      <c r="AC33" s="54"/>
      <c r="AD33" s="54"/>
      <c r="AE33" s="54"/>
      <c r="AF33" s="54"/>
      <c r="AG33" s="54"/>
      <c r="AH33" s="54"/>
      <c r="AI33" s="54"/>
      <c r="AJ33" s="54"/>
      <c r="AK33" s="54"/>
      <c r="AL33" s="54"/>
      <c r="AM33" s="37" t="s">
        <v>61</v>
      </c>
      <c r="AN33" s="37"/>
      <c r="AO33" s="54" t="s">
        <v>285</v>
      </c>
      <c r="AP33" s="54"/>
      <c r="AQ33" s="54"/>
      <c r="AR33" s="54"/>
      <c r="AS33" s="54"/>
      <c r="AT33" s="54"/>
      <c r="AU33" s="54"/>
      <c r="AV33" s="54"/>
      <c r="AW33" s="54"/>
      <c r="AX33" s="54"/>
      <c r="AY33" s="54"/>
      <c r="AZ33" s="54"/>
      <c r="BA33" s="54"/>
      <c r="BB33" s="54"/>
      <c r="BC33" s="54"/>
      <c r="BD33" s="37"/>
      <c r="BE33" s="54" t="s">
        <v>287</v>
      </c>
      <c r="BF33" s="54"/>
      <c r="BG33" s="54" t="s">
        <v>173</v>
      </c>
      <c r="BH33" s="54"/>
      <c r="BI33" s="54"/>
      <c r="BJ33" s="54"/>
      <c r="BK33" s="54"/>
      <c r="BL33" s="54"/>
      <c r="BM33" s="54"/>
      <c r="BN33" s="54"/>
      <c r="BO33" s="54"/>
      <c r="BP33" s="54"/>
      <c r="BQ33" s="54"/>
      <c r="BR33" s="54"/>
      <c r="BS33" s="54"/>
      <c r="BT33" s="54"/>
      <c r="BU33" s="54"/>
      <c r="BV33" s="37"/>
      <c r="BW33" s="37" t="s">
        <v>287</v>
      </c>
      <c r="BX33" s="37"/>
      <c r="BY33" s="54" t="s">
        <v>117</v>
      </c>
      <c r="BZ33" s="54"/>
      <c r="CA33" s="54"/>
      <c r="CB33" s="54"/>
      <c r="CC33" s="54"/>
      <c r="CD33" s="54"/>
      <c r="CE33" s="54"/>
      <c r="CF33" s="54"/>
      <c r="CG33" s="54"/>
      <c r="CH33" s="54"/>
      <c r="CI33" s="54"/>
      <c r="CJ33" s="54"/>
      <c r="CK33" s="54"/>
      <c r="CL33" s="54"/>
      <c r="CM33" s="54"/>
      <c r="CN33" s="54"/>
      <c r="CO33" s="37" t="s">
        <v>61</v>
      </c>
      <c r="CP33" s="37"/>
      <c r="CQ33" s="54" t="s">
        <v>288</v>
      </c>
      <c r="CR33" s="54"/>
      <c r="CS33" s="54"/>
      <c r="CT33" s="54"/>
      <c r="CU33" s="54"/>
      <c r="CV33" s="54"/>
      <c r="CW33" s="54"/>
      <c r="CX33" s="54"/>
      <c r="CY33" s="54"/>
      <c r="CZ33" s="54"/>
      <c r="DA33" s="54"/>
      <c r="DB33" s="54"/>
      <c r="DC33" s="54"/>
      <c r="DD33" s="54"/>
      <c r="DE33" s="54"/>
      <c r="DF33" s="54"/>
      <c r="DG33" s="254" t="s">
        <v>87</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真庭市国民健康保険特別会計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真庭市水道事業会計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IF('各会計、関係団体の財政状況及び健全化判断比率'!B35="","",'各会計、関係団体の財政状況及び健全化判断比率'!B35)</f>
        <v>真庭市浄化槽事業特別会計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岡山県広域水道企業団</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一般社団法人蒜山農業公社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真庭市後期高齢者医療特別会計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真庭市下水道事業会計</v>
      </c>
      <c r="AP35" s="55"/>
      <c r="AQ35" s="55"/>
      <c r="AR35" s="55"/>
      <c r="AS35" s="55"/>
      <c r="AT35" s="55"/>
      <c r="AU35" s="55"/>
      <c r="AV35" s="55"/>
      <c r="AW35" s="55"/>
      <c r="AX35" s="55"/>
      <c r="AY35" s="55"/>
      <c r="AZ35" s="55"/>
      <c r="BA35" s="55"/>
      <c r="BB35" s="55"/>
      <c r="BC35" s="55"/>
      <c r="BD35" s="2"/>
      <c r="BE35" s="38">
        <f t="shared" ref="BE35:BE43" si="3">IF(BG35="","",BE34+1)</f>
        <v>10</v>
      </c>
      <c r="BF35" s="38"/>
      <c r="BG35" s="55" t="str">
        <f>IF('各会計、関係団体の財政状況及び健全化判断比率'!B36="","",'各会計、関係団体の財政状況及び健全化判断比率'!B36)</f>
        <v>真庭市津黒高原観光事業特別会計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岡山県後期高齢者医療広域連合一般会計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公益財団法人真庭エスパス文化振興財団</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真庭市介護保険特別会計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真庭市国民健康保険湯原温泉病院事業会計</v>
      </c>
      <c r="AP36" s="55"/>
      <c r="AQ36" s="55"/>
      <c r="AR36" s="55"/>
      <c r="AS36" s="55"/>
      <c r="AT36" s="55"/>
      <c r="AU36" s="55"/>
      <c r="AV36" s="55"/>
      <c r="AW36" s="55"/>
      <c r="AX36" s="55"/>
      <c r="AY36" s="55"/>
      <c r="AZ36" s="55"/>
      <c r="BA36" s="55"/>
      <c r="BB36" s="55"/>
      <c r="BC36" s="55"/>
      <c r="BD36" s="2"/>
      <c r="BE36" s="38">
        <f t="shared" si="3"/>
        <v>11</v>
      </c>
      <c r="BF36" s="38"/>
      <c r="BG36" s="55" t="str">
        <f>IF('各会計、関係団体の財政状況及び健全化判断比率'!B37="","",'各会計、関係団体の財政状況及び健全化判断比率'!B37)</f>
        <v>真庭市クリエイト菅谷事業特別会計</v>
      </c>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岡山県後期高齢者医療広域連合特別会計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一般財団法人真庭スポーツ振興財団</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真庭市介護保険特別会計（介護サービス事業勘定）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12</v>
      </c>
      <c r="BF37" s="38"/>
      <c r="BG37" s="55" t="str">
        <f>IF('各会計、関係団体の財政状況及び健全化判断比率'!B38="","",'各会計、関係団体の財政状況及び健全化判断比率'!B38)</f>
        <v>真庭市温泉事業特別会計</v>
      </c>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岡山県市町村総合事務組合一般会計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有限会社醍醐の里</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岡山県市町村総合事務組合貸付金特別会計</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株式会社アストピア蒜山</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岡山県市町村総合事務組合交通災害共済特別会計</v>
      </c>
      <c r="BZ39" s="55"/>
      <c r="CA39" s="55"/>
      <c r="CB39" s="55"/>
      <c r="CC39" s="55"/>
      <c r="CD39" s="55"/>
      <c r="CE39" s="55"/>
      <c r="CF39" s="55"/>
      <c r="CG39" s="55"/>
      <c r="CH39" s="55"/>
      <c r="CI39" s="55"/>
      <c r="CJ39" s="55"/>
      <c r="CK39" s="55"/>
      <c r="CL39" s="55"/>
      <c r="CM39" s="55"/>
      <c r="CN39" s="2"/>
      <c r="CO39" s="38">
        <f t="shared" si="5"/>
        <v>27</v>
      </c>
      <c r="CP39" s="38"/>
      <c r="CQ39" s="55" t="str">
        <f>IF('各会計、関係団体の財政状況及び健全化判断比率'!BS12="","",'各会計、関係団体の財政状況及び健全化判断比率'!BS12)</f>
        <v>株式会社グリーンピア蒜山</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岡山県市町村総合事務組合拠出金事業特別会計</v>
      </c>
      <c r="BZ40" s="55"/>
      <c r="CA40" s="55"/>
      <c r="CB40" s="55"/>
      <c r="CC40" s="55"/>
      <c r="CD40" s="55"/>
      <c r="CE40" s="55"/>
      <c r="CF40" s="55"/>
      <c r="CG40" s="55"/>
      <c r="CH40" s="55"/>
      <c r="CI40" s="55"/>
      <c r="CJ40" s="55"/>
      <c r="CK40" s="55"/>
      <c r="CL40" s="55"/>
      <c r="CM40" s="55"/>
      <c r="CN40" s="2"/>
      <c r="CO40" s="38">
        <f t="shared" si="5"/>
        <v>28</v>
      </c>
      <c r="CP40" s="38"/>
      <c r="CQ40" s="55" t="str">
        <f>IF('各会計、関係団体の財政状況及び健全化判断比率'!BS13="","",'各会計、関係団体の財政状況及び健全化判断比率'!BS13)</f>
        <v>株式会社グリーンズ</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岡山県市町村税整理組合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21</v>
      </c>
      <c r="BX42" s="38"/>
      <c r="BY42" s="55" t="str">
        <f>IF('各会計、関係団体の財政状況及び健全化判断比率'!B76="","",'各会計、関係団体の財政状況及び健全化判断比率'!B76)</f>
        <v>岡山県中部環境施設組合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5">
      <c r="B46" s="1" t="s">
        <v>140</v>
      </c>
      <c r="E46" s="56" t="s">
        <v>292</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295</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297</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298</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209</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301</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303</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1" t="s">
        <v>562</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0"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304</v>
      </c>
      <c r="DI1" s="355"/>
      <c r="DJ1" s="355"/>
      <c r="DK1" s="355"/>
      <c r="DL1" s="355"/>
      <c r="DM1" s="355"/>
      <c r="DN1" s="362"/>
      <c r="DO1" s="1"/>
      <c r="DP1" s="354" t="s">
        <v>305</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561</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560</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307</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6</v>
      </c>
      <c r="C4" s="140"/>
      <c r="D4" s="140"/>
      <c r="E4" s="140"/>
      <c r="F4" s="140"/>
      <c r="G4" s="140"/>
      <c r="H4" s="140"/>
      <c r="I4" s="140"/>
      <c r="J4" s="140"/>
      <c r="K4" s="140"/>
      <c r="L4" s="140"/>
      <c r="M4" s="140"/>
      <c r="N4" s="140"/>
      <c r="O4" s="140"/>
      <c r="P4" s="140"/>
      <c r="Q4" s="145"/>
      <c r="R4" s="183" t="s">
        <v>310</v>
      </c>
      <c r="S4" s="140"/>
      <c r="T4" s="140"/>
      <c r="U4" s="140"/>
      <c r="V4" s="140"/>
      <c r="W4" s="140"/>
      <c r="X4" s="140"/>
      <c r="Y4" s="145"/>
      <c r="Z4" s="183" t="s">
        <v>313</v>
      </c>
      <c r="AA4" s="140"/>
      <c r="AB4" s="140"/>
      <c r="AC4" s="145"/>
      <c r="AD4" s="183" t="s">
        <v>237</v>
      </c>
      <c r="AE4" s="140"/>
      <c r="AF4" s="140"/>
      <c r="AG4" s="140"/>
      <c r="AH4" s="140"/>
      <c r="AI4" s="140"/>
      <c r="AJ4" s="140"/>
      <c r="AK4" s="145"/>
      <c r="AL4" s="183" t="s">
        <v>313</v>
      </c>
      <c r="AM4" s="140"/>
      <c r="AN4" s="140"/>
      <c r="AO4" s="145"/>
      <c r="AP4" s="305" t="s">
        <v>316</v>
      </c>
      <c r="AQ4" s="305"/>
      <c r="AR4" s="305"/>
      <c r="AS4" s="305"/>
      <c r="AT4" s="305"/>
      <c r="AU4" s="305"/>
      <c r="AV4" s="305"/>
      <c r="AW4" s="305"/>
      <c r="AX4" s="305"/>
      <c r="AY4" s="305"/>
      <c r="AZ4" s="305"/>
      <c r="BA4" s="305"/>
      <c r="BB4" s="305"/>
      <c r="BC4" s="305"/>
      <c r="BD4" s="305"/>
      <c r="BE4" s="305"/>
      <c r="BF4" s="305"/>
      <c r="BG4" s="305" t="s">
        <v>293</v>
      </c>
      <c r="BH4" s="305"/>
      <c r="BI4" s="305"/>
      <c r="BJ4" s="305"/>
      <c r="BK4" s="305"/>
      <c r="BL4" s="305"/>
      <c r="BM4" s="305"/>
      <c r="BN4" s="305"/>
      <c r="BO4" s="305" t="s">
        <v>313</v>
      </c>
      <c r="BP4" s="305"/>
      <c r="BQ4" s="305"/>
      <c r="BR4" s="305"/>
      <c r="BS4" s="305" t="s">
        <v>559</v>
      </c>
      <c r="BT4" s="305"/>
      <c r="BU4" s="305"/>
      <c r="BV4" s="305"/>
      <c r="BW4" s="305"/>
      <c r="BX4" s="305"/>
      <c r="BY4" s="305"/>
      <c r="BZ4" s="305"/>
      <c r="CA4" s="305"/>
      <c r="CB4" s="305"/>
      <c r="CD4" s="183" t="s">
        <v>557</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312</v>
      </c>
      <c r="C5" s="270"/>
      <c r="D5" s="270"/>
      <c r="E5" s="270"/>
      <c r="F5" s="270"/>
      <c r="G5" s="270"/>
      <c r="H5" s="270"/>
      <c r="I5" s="270"/>
      <c r="J5" s="270"/>
      <c r="K5" s="270"/>
      <c r="L5" s="270"/>
      <c r="M5" s="270"/>
      <c r="N5" s="270"/>
      <c r="O5" s="270"/>
      <c r="P5" s="270"/>
      <c r="Q5" s="273"/>
      <c r="R5" s="278">
        <v>5190098</v>
      </c>
      <c r="S5" s="281"/>
      <c r="T5" s="281"/>
      <c r="U5" s="281"/>
      <c r="V5" s="281"/>
      <c r="W5" s="281"/>
      <c r="X5" s="281"/>
      <c r="Y5" s="284"/>
      <c r="Z5" s="287">
        <v>14.4</v>
      </c>
      <c r="AA5" s="287"/>
      <c r="AB5" s="287"/>
      <c r="AC5" s="287"/>
      <c r="AD5" s="293">
        <v>5190098</v>
      </c>
      <c r="AE5" s="293"/>
      <c r="AF5" s="293"/>
      <c r="AG5" s="293"/>
      <c r="AH5" s="293"/>
      <c r="AI5" s="293"/>
      <c r="AJ5" s="293"/>
      <c r="AK5" s="293"/>
      <c r="AL5" s="298">
        <v>25.8</v>
      </c>
      <c r="AM5" s="300"/>
      <c r="AN5" s="300"/>
      <c r="AO5" s="302"/>
      <c r="AP5" s="262" t="s">
        <v>318</v>
      </c>
      <c r="AQ5" s="270"/>
      <c r="AR5" s="270"/>
      <c r="AS5" s="270"/>
      <c r="AT5" s="270"/>
      <c r="AU5" s="270"/>
      <c r="AV5" s="270"/>
      <c r="AW5" s="270"/>
      <c r="AX5" s="270"/>
      <c r="AY5" s="270"/>
      <c r="AZ5" s="270"/>
      <c r="BA5" s="270"/>
      <c r="BB5" s="270"/>
      <c r="BC5" s="270"/>
      <c r="BD5" s="270"/>
      <c r="BE5" s="270"/>
      <c r="BF5" s="273"/>
      <c r="BG5" s="279">
        <v>5174067</v>
      </c>
      <c r="BH5" s="282"/>
      <c r="BI5" s="282"/>
      <c r="BJ5" s="282"/>
      <c r="BK5" s="282"/>
      <c r="BL5" s="282"/>
      <c r="BM5" s="282"/>
      <c r="BN5" s="285"/>
      <c r="BO5" s="288">
        <v>99.7</v>
      </c>
      <c r="BP5" s="288"/>
      <c r="BQ5" s="288"/>
      <c r="BR5" s="288"/>
      <c r="BS5" s="294">
        <v>100325</v>
      </c>
      <c r="BT5" s="294"/>
      <c r="BU5" s="294"/>
      <c r="BV5" s="294"/>
      <c r="BW5" s="294"/>
      <c r="BX5" s="294"/>
      <c r="BY5" s="294"/>
      <c r="BZ5" s="294"/>
      <c r="CA5" s="294"/>
      <c r="CB5" s="337"/>
      <c r="CC5" s="259"/>
      <c r="CD5" s="183" t="s">
        <v>316</v>
      </c>
      <c r="CE5" s="140"/>
      <c r="CF5" s="140"/>
      <c r="CG5" s="140"/>
      <c r="CH5" s="140"/>
      <c r="CI5" s="140"/>
      <c r="CJ5" s="140"/>
      <c r="CK5" s="140"/>
      <c r="CL5" s="140"/>
      <c r="CM5" s="140"/>
      <c r="CN5" s="140"/>
      <c r="CO5" s="140"/>
      <c r="CP5" s="140"/>
      <c r="CQ5" s="145"/>
      <c r="CR5" s="183" t="s">
        <v>556</v>
      </c>
      <c r="CS5" s="140"/>
      <c r="CT5" s="140"/>
      <c r="CU5" s="140"/>
      <c r="CV5" s="140"/>
      <c r="CW5" s="140"/>
      <c r="CX5" s="140"/>
      <c r="CY5" s="145"/>
      <c r="CZ5" s="183" t="s">
        <v>313</v>
      </c>
      <c r="DA5" s="140"/>
      <c r="DB5" s="140"/>
      <c r="DC5" s="145"/>
      <c r="DD5" s="183" t="s">
        <v>321</v>
      </c>
      <c r="DE5" s="140"/>
      <c r="DF5" s="140"/>
      <c r="DG5" s="140"/>
      <c r="DH5" s="140"/>
      <c r="DI5" s="140"/>
      <c r="DJ5" s="140"/>
      <c r="DK5" s="140"/>
      <c r="DL5" s="140"/>
      <c r="DM5" s="140"/>
      <c r="DN5" s="140"/>
      <c r="DO5" s="140"/>
      <c r="DP5" s="145"/>
      <c r="DQ5" s="183" t="s">
        <v>555</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554</v>
      </c>
      <c r="C6" s="259"/>
      <c r="D6" s="259"/>
      <c r="E6" s="259"/>
      <c r="F6" s="259"/>
      <c r="G6" s="259"/>
      <c r="H6" s="259"/>
      <c r="I6" s="259"/>
      <c r="J6" s="259"/>
      <c r="K6" s="259"/>
      <c r="L6" s="259"/>
      <c r="M6" s="259"/>
      <c r="N6" s="259"/>
      <c r="O6" s="259"/>
      <c r="P6" s="259"/>
      <c r="Q6" s="274"/>
      <c r="R6" s="279">
        <v>387995</v>
      </c>
      <c r="S6" s="282"/>
      <c r="T6" s="282"/>
      <c r="U6" s="282"/>
      <c r="V6" s="282"/>
      <c r="W6" s="282"/>
      <c r="X6" s="282"/>
      <c r="Y6" s="285"/>
      <c r="Z6" s="288">
        <v>1.1000000000000001</v>
      </c>
      <c r="AA6" s="288"/>
      <c r="AB6" s="288"/>
      <c r="AC6" s="288"/>
      <c r="AD6" s="294">
        <v>387995</v>
      </c>
      <c r="AE6" s="294"/>
      <c r="AF6" s="294"/>
      <c r="AG6" s="294"/>
      <c r="AH6" s="294"/>
      <c r="AI6" s="294"/>
      <c r="AJ6" s="294"/>
      <c r="AK6" s="294"/>
      <c r="AL6" s="289">
        <v>1.9</v>
      </c>
      <c r="AM6" s="291"/>
      <c r="AN6" s="291"/>
      <c r="AO6" s="303"/>
      <c r="AP6" s="263" t="s">
        <v>112</v>
      </c>
      <c r="AQ6" s="259"/>
      <c r="AR6" s="259"/>
      <c r="AS6" s="259"/>
      <c r="AT6" s="259"/>
      <c r="AU6" s="259"/>
      <c r="AV6" s="259"/>
      <c r="AW6" s="259"/>
      <c r="AX6" s="259"/>
      <c r="AY6" s="259"/>
      <c r="AZ6" s="259"/>
      <c r="BA6" s="259"/>
      <c r="BB6" s="259"/>
      <c r="BC6" s="259"/>
      <c r="BD6" s="259"/>
      <c r="BE6" s="259"/>
      <c r="BF6" s="274"/>
      <c r="BG6" s="279">
        <v>5174067</v>
      </c>
      <c r="BH6" s="282"/>
      <c r="BI6" s="282"/>
      <c r="BJ6" s="282"/>
      <c r="BK6" s="282"/>
      <c r="BL6" s="282"/>
      <c r="BM6" s="282"/>
      <c r="BN6" s="285"/>
      <c r="BO6" s="288">
        <v>99.7</v>
      </c>
      <c r="BP6" s="288"/>
      <c r="BQ6" s="288"/>
      <c r="BR6" s="288"/>
      <c r="BS6" s="294">
        <v>100325</v>
      </c>
      <c r="BT6" s="294"/>
      <c r="BU6" s="294"/>
      <c r="BV6" s="294"/>
      <c r="BW6" s="294"/>
      <c r="BX6" s="294"/>
      <c r="BY6" s="294"/>
      <c r="BZ6" s="294"/>
      <c r="CA6" s="294"/>
      <c r="CB6" s="337"/>
      <c r="CD6" s="262" t="s">
        <v>323</v>
      </c>
      <c r="CE6" s="270"/>
      <c r="CF6" s="270"/>
      <c r="CG6" s="270"/>
      <c r="CH6" s="270"/>
      <c r="CI6" s="270"/>
      <c r="CJ6" s="270"/>
      <c r="CK6" s="270"/>
      <c r="CL6" s="270"/>
      <c r="CM6" s="270"/>
      <c r="CN6" s="270"/>
      <c r="CO6" s="270"/>
      <c r="CP6" s="270"/>
      <c r="CQ6" s="273"/>
      <c r="CR6" s="279">
        <v>230422</v>
      </c>
      <c r="CS6" s="282"/>
      <c r="CT6" s="282"/>
      <c r="CU6" s="282"/>
      <c r="CV6" s="282"/>
      <c r="CW6" s="282"/>
      <c r="CX6" s="282"/>
      <c r="CY6" s="285"/>
      <c r="CZ6" s="298">
        <v>0.7</v>
      </c>
      <c r="DA6" s="300"/>
      <c r="DB6" s="300"/>
      <c r="DC6" s="348"/>
      <c r="DD6" s="295" t="s">
        <v>212</v>
      </c>
      <c r="DE6" s="282"/>
      <c r="DF6" s="282"/>
      <c r="DG6" s="282"/>
      <c r="DH6" s="282"/>
      <c r="DI6" s="282"/>
      <c r="DJ6" s="282"/>
      <c r="DK6" s="282"/>
      <c r="DL6" s="282"/>
      <c r="DM6" s="282"/>
      <c r="DN6" s="282"/>
      <c r="DO6" s="282"/>
      <c r="DP6" s="285"/>
      <c r="DQ6" s="295">
        <v>230279</v>
      </c>
      <c r="DR6" s="282"/>
      <c r="DS6" s="282"/>
      <c r="DT6" s="282"/>
      <c r="DU6" s="282"/>
      <c r="DV6" s="282"/>
      <c r="DW6" s="282"/>
      <c r="DX6" s="282"/>
      <c r="DY6" s="282"/>
      <c r="DZ6" s="282"/>
      <c r="EA6" s="282"/>
      <c r="EB6" s="282"/>
      <c r="EC6" s="338"/>
    </row>
    <row r="7" spans="2:143" ht="11.25" customHeight="1">
      <c r="B7" s="263" t="s">
        <v>46</v>
      </c>
      <c r="C7" s="259"/>
      <c r="D7" s="259"/>
      <c r="E7" s="259"/>
      <c r="F7" s="259"/>
      <c r="G7" s="259"/>
      <c r="H7" s="259"/>
      <c r="I7" s="259"/>
      <c r="J7" s="259"/>
      <c r="K7" s="259"/>
      <c r="L7" s="259"/>
      <c r="M7" s="259"/>
      <c r="N7" s="259"/>
      <c r="O7" s="259"/>
      <c r="P7" s="259"/>
      <c r="Q7" s="274"/>
      <c r="R7" s="279">
        <v>3647</v>
      </c>
      <c r="S7" s="282"/>
      <c r="T7" s="282"/>
      <c r="U7" s="282"/>
      <c r="V7" s="282"/>
      <c r="W7" s="282"/>
      <c r="X7" s="282"/>
      <c r="Y7" s="285"/>
      <c r="Z7" s="288">
        <v>0</v>
      </c>
      <c r="AA7" s="288"/>
      <c r="AB7" s="288"/>
      <c r="AC7" s="288"/>
      <c r="AD7" s="294">
        <v>3647</v>
      </c>
      <c r="AE7" s="294"/>
      <c r="AF7" s="294"/>
      <c r="AG7" s="294"/>
      <c r="AH7" s="294"/>
      <c r="AI7" s="294"/>
      <c r="AJ7" s="294"/>
      <c r="AK7" s="294"/>
      <c r="AL7" s="289">
        <v>0</v>
      </c>
      <c r="AM7" s="291"/>
      <c r="AN7" s="291"/>
      <c r="AO7" s="303"/>
      <c r="AP7" s="263" t="s">
        <v>324</v>
      </c>
      <c r="AQ7" s="259"/>
      <c r="AR7" s="259"/>
      <c r="AS7" s="259"/>
      <c r="AT7" s="259"/>
      <c r="AU7" s="259"/>
      <c r="AV7" s="259"/>
      <c r="AW7" s="259"/>
      <c r="AX7" s="259"/>
      <c r="AY7" s="259"/>
      <c r="AZ7" s="259"/>
      <c r="BA7" s="259"/>
      <c r="BB7" s="259"/>
      <c r="BC7" s="259"/>
      <c r="BD7" s="259"/>
      <c r="BE7" s="259"/>
      <c r="BF7" s="274"/>
      <c r="BG7" s="279">
        <v>2114072</v>
      </c>
      <c r="BH7" s="282"/>
      <c r="BI7" s="282"/>
      <c r="BJ7" s="282"/>
      <c r="BK7" s="282"/>
      <c r="BL7" s="282"/>
      <c r="BM7" s="282"/>
      <c r="BN7" s="285"/>
      <c r="BO7" s="288">
        <v>40.700000000000003</v>
      </c>
      <c r="BP7" s="288"/>
      <c r="BQ7" s="288"/>
      <c r="BR7" s="288"/>
      <c r="BS7" s="294">
        <v>100325</v>
      </c>
      <c r="BT7" s="294"/>
      <c r="BU7" s="294"/>
      <c r="BV7" s="294"/>
      <c r="BW7" s="294"/>
      <c r="BX7" s="294"/>
      <c r="BY7" s="294"/>
      <c r="BZ7" s="294"/>
      <c r="CA7" s="294"/>
      <c r="CB7" s="337"/>
      <c r="CD7" s="263" t="s">
        <v>327</v>
      </c>
      <c r="CE7" s="259"/>
      <c r="CF7" s="259"/>
      <c r="CG7" s="259"/>
      <c r="CH7" s="259"/>
      <c r="CI7" s="259"/>
      <c r="CJ7" s="259"/>
      <c r="CK7" s="259"/>
      <c r="CL7" s="259"/>
      <c r="CM7" s="259"/>
      <c r="CN7" s="259"/>
      <c r="CO7" s="259"/>
      <c r="CP7" s="259"/>
      <c r="CQ7" s="274"/>
      <c r="CR7" s="279">
        <v>5193964</v>
      </c>
      <c r="CS7" s="282"/>
      <c r="CT7" s="282"/>
      <c r="CU7" s="282"/>
      <c r="CV7" s="282"/>
      <c r="CW7" s="282"/>
      <c r="CX7" s="282"/>
      <c r="CY7" s="285"/>
      <c r="CZ7" s="288">
        <v>15</v>
      </c>
      <c r="DA7" s="288"/>
      <c r="DB7" s="288"/>
      <c r="DC7" s="288"/>
      <c r="DD7" s="295">
        <v>304277</v>
      </c>
      <c r="DE7" s="282"/>
      <c r="DF7" s="282"/>
      <c r="DG7" s="282"/>
      <c r="DH7" s="282"/>
      <c r="DI7" s="282"/>
      <c r="DJ7" s="282"/>
      <c r="DK7" s="282"/>
      <c r="DL7" s="282"/>
      <c r="DM7" s="282"/>
      <c r="DN7" s="282"/>
      <c r="DO7" s="282"/>
      <c r="DP7" s="285"/>
      <c r="DQ7" s="295">
        <v>3771709</v>
      </c>
      <c r="DR7" s="282"/>
      <c r="DS7" s="282"/>
      <c r="DT7" s="282"/>
      <c r="DU7" s="282"/>
      <c r="DV7" s="282"/>
      <c r="DW7" s="282"/>
      <c r="DX7" s="282"/>
      <c r="DY7" s="282"/>
      <c r="DZ7" s="282"/>
      <c r="EA7" s="282"/>
      <c r="EB7" s="282"/>
      <c r="EC7" s="338"/>
    </row>
    <row r="8" spans="2:143" ht="11.25" customHeight="1">
      <c r="B8" s="263" t="s">
        <v>328</v>
      </c>
      <c r="C8" s="259"/>
      <c r="D8" s="259"/>
      <c r="E8" s="259"/>
      <c r="F8" s="259"/>
      <c r="G8" s="259"/>
      <c r="H8" s="259"/>
      <c r="I8" s="259"/>
      <c r="J8" s="259"/>
      <c r="K8" s="259"/>
      <c r="L8" s="259"/>
      <c r="M8" s="259"/>
      <c r="N8" s="259"/>
      <c r="O8" s="259"/>
      <c r="P8" s="259"/>
      <c r="Q8" s="274"/>
      <c r="R8" s="279">
        <v>22586</v>
      </c>
      <c r="S8" s="282"/>
      <c r="T8" s="282"/>
      <c r="U8" s="282"/>
      <c r="V8" s="282"/>
      <c r="W8" s="282"/>
      <c r="X8" s="282"/>
      <c r="Y8" s="285"/>
      <c r="Z8" s="288">
        <v>0.1</v>
      </c>
      <c r="AA8" s="288"/>
      <c r="AB8" s="288"/>
      <c r="AC8" s="288"/>
      <c r="AD8" s="294">
        <v>22586</v>
      </c>
      <c r="AE8" s="294"/>
      <c r="AF8" s="294"/>
      <c r="AG8" s="294"/>
      <c r="AH8" s="294"/>
      <c r="AI8" s="294"/>
      <c r="AJ8" s="294"/>
      <c r="AK8" s="294"/>
      <c r="AL8" s="289">
        <v>0.1</v>
      </c>
      <c r="AM8" s="291"/>
      <c r="AN8" s="291"/>
      <c r="AO8" s="303"/>
      <c r="AP8" s="263" t="s">
        <v>128</v>
      </c>
      <c r="AQ8" s="259"/>
      <c r="AR8" s="259"/>
      <c r="AS8" s="259"/>
      <c r="AT8" s="259"/>
      <c r="AU8" s="259"/>
      <c r="AV8" s="259"/>
      <c r="AW8" s="259"/>
      <c r="AX8" s="259"/>
      <c r="AY8" s="259"/>
      <c r="AZ8" s="259"/>
      <c r="BA8" s="259"/>
      <c r="BB8" s="259"/>
      <c r="BC8" s="259"/>
      <c r="BD8" s="259"/>
      <c r="BE8" s="259"/>
      <c r="BF8" s="274"/>
      <c r="BG8" s="279">
        <v>78860</v>
      </c>
      <c r="BH8" s="282"/>
      <c r="BI8" s="282"/>
      <c r="BJ8" s="282"/>
      <c r="BK8" s="282"/>
      <c r="BL8" s="282"/>
      <c r="BM8" s="282"/>
      <c r="BN8" s="285"/>
      <c r="BO8" s="288">
        <v>1.5</v>
      </c>
      <c r="BP8" s="288"/>
      <c r="BQ8" s="288"/>
      <c r="BR8" s="288"/>
      <c r="BS8" s="294" t="s">
        <v>212</v>
      </c>
      <c r="BT8" s="294"/>
      <c r="BU8" s="294"/>
      <c r="BV8" s="294"/>
      <c r="BW8" s="294"/>
      <c r="BX8" s="294"/>
      <c r="BY8" s="294"/>
      <c r="BZ8" s="294"/>
      <c r="CA8" s="294"/>
      <c r="CB8" s="337"/>
      <c r="CD8" s="263" t="s">
        <v>330</v>
      </c>
      <c r="CE8" s="259"/>
      <c r="CF8" s="259"/>
      <c r="CG8" s="259"/>
      <c r="CH8" s="259"/>
      <c r="CI8" s="259"/>
      <c r="CJ8" s="259"/>
      <c r="CK8" s="259"/>
      <c r="CL8" s="259"/>
      <c r="CM8" s="259"/>
      <c r="CN8" s="259"/>
      <c r="CO8" s="259"/>
      <c r="CP8" s="259"/>
      <c r="CQ8" s="274"/>
      <c r="CR8" s="279">
        <v>8305047</v>
      </c>
      <c r="CS8" s="282"/>
      <c r="CT8" s="282"/>
      <c r="CU8" s="282"/>
      <c r="CV8" s="282"/>
      <c r="CW8" s="282"/>
      <c r="CX8" s="282"/>
      <c r="CY8" s="285"/>
      <c r="CZ8" s="288">
        <v>24</v>
      </c>
      <c r="DA8" s="288"/>
      <c r="DB8" s="288"/>
      <c r="DC8" s="288"/>
      <c r="DD8" s="295">
        <v>29766</v>
      </c>
      <c r="DE8" s="282"/>
      <c r="DF8" s="282"/>
      <c r="DG8" s="282"/>
      <c r="DH8" s="282"/>
      <c r="DI8" s="282"/>
      <c r="DJ8" s="282"/>
      <c r="DK8" s="282"/>
      <c r="DL8" s="282"/>
      <c r="DM8" s="282"/>
      <c r="DN8" s="282"/>
      <c r="DO8" s="282"/>
      <c r="DP8" s="285"/>
      <c r="DQ8" s="295">
        <v>4600401</v>
      </c>
      <c r="DR8" s="282"/>
      <c r="DS8" s="282"/>
      <c r="DT8" s="282"/>
      <c r="DU8" s="282"/>
      <c r="DV8" s="282"/>
      <c r="DW8" s="282"/>
      <c r="DX8" s="282"/>
      <c r="DY8" s="282"/>
      <c r="DZ8" s="282"/>
      <c r="EA8" s="282"/>
      <c r="EB8" s="282"/>
      <c r="EC8" s="338"/>
    </row>
    <row r="9" spans="2:143" ht="11.25" customHeight="1">
      <c r="B9" s="263" t="s">
        <v>553</v>
      </c>
      <c r="C9" s="259"/>
      <c r="D9" s="259"/>
      <c r="E9" s="259"/>
      <c r="F9" s="259"/>
      <c r="G9" s="259"/>
      <c r="H9" s="259"/>
      <c r="I9" s="259"/>
      <c r="J9" s="259"/>
      <c r="K9" s="259"/>
      <c r="L9" s="259"/>
      <c r="M9" s="259"/>
      <c r="N9" s="259"/>
      <c r="O9" s="259"/>
      <c r="P9" s="259"/>
      <c r="Q9" s="274"/>
      <c r="R9" s="279">
        <v>34258</v>
      </c>
      <c r="S9" s="282"/>
      <c r="T9" s="282"/>
      <c r="U9" s="282"/>
      <c r="V9" s="282"/>
      <c r="W9" s="282"/>
      <c r="X9" s="282"/>
      <c r="Y9" s="285"/>
      <c r="Z9" s="288">
        <v>0.1</v>
      </c>
      <c r="AA9" s="288"/>
      <c r="AB9" s="288"/>
      <c r="AC9" s="288"/>
      <c r="AD9" s="294">
        <v>34258</v>
      </c>
      <c r="AE9" s="294"/>
      <c r="AF9" s="294"/>
      <c r="AG9" s="294"/>
      <c r="AH9" s="294"/>
      <c r="AI9" s="294"/>
      <c r="AJ9" s="294"/>
      <c r="AK9" s="294"/>
      <c r="AL9" s="289">
        <v>0.2</v>
      </c>
      <c r="AM9" s="291"/>
      <c r="AN9" s="291"/>
      <c r="AO9" s="303"/>
      <c r="AP9" s="263" t="s">
        <v>331</v>
      </c>
      <c r="AQ9" s="259"/>
      <c r="AR9" s="259"/>
      <c r="AS9" s="259"/>
      <c r="AT9" s="259"/>
      <c r="AU9" s="259"/>
      <c r="AV9" s="259"/>
      <c r="AW9" s="259"/>
      <c r="AX9" s="259"/>
      <c r="AY9" s="259"/>
      <c r="AZ9" s="259"/>
      <c r="BA9" s="259"/>
      <c r="BB9" s="259"/>
      <c r="BC9" s="259"/>
      <c r="BD9" s="259"/>
      <c r="BE9" s="259"/>
      <c r="BF9" s="274"/>
      <c r="BG9" s="279">
        <v>1567097</v>
      </c>
      <c r="BH9" s="282"/>
      <c r="BI9" s="282"/>
      <c r="BJ9" s="282"/>
      <c r="BK9" s="282"/>
      <c r="BL9" s="282"/>
      <c r="BM9" s="282"/>
      <c r="BN9" s="285"/>
      <c r="BO9" s="288">
        <v>30.2</v>
      </c>
      <c r="BP9" s="288"/>
      <c r="BQ9" s="288"/>
      <c r="BR9" s="288"/>
      <c r="BS9" s="294" t="s">
        <v>212</v>
      </c>
      <c r="BT9" s="294"/>
      <c r="BU9" s="294"/>
      <c r="BV9" s="294"/>
      <c r="BW9" s="294"/>
      <c r="BX9" s="294"/>
      <c r="BY9" s="294"/>
      <c r="BZ9" s="294"/>
      <c r="CA9" s="294"/>
      <c r="CB9" s="337"/>
      <c r="CD9" s="263" t="s">
        <v>335</v>
      </c>
      <c r="CE9" s="259"/>
      <c r="CF9" s="259"/>
      <c r="CG9" s="259"/>
      <c r="CH9" s="259"/>
      <c r="CI9" s="259"/>
      <c r="CJ9" s="259"/>
      <c r="CK9" s="259"/>
      <c r="CL9" s="259"/>
      <c r="CM9" s="259"/>
      <c r="CN9" s="259"/>
      <c r="CO9" s="259"/>
      <c r="CP9" s="259"/>
      <c r="CQ9" s="274"/>
      <c r="CR9" s="279">
        <v>3680178</v>
      </c>
      <c r="CS9" s="282"/>
      <c r="CT9" s="282"/>
      <c r="CU9" s="282"/>
      <c r="CV9" s="282"/>
      <c r="CW9" s="282"/>
      <c r="CX9" s="282"/>
      <c r="CY9" s="285"/>
      <c r="CZ9" s="288">
        <v>10.6</v>
      </c>
      <c r="DA9" s="288"/>
      <c r="DB9" s="288"/>
      <c r="DC9" s="288"/>
      <c r="DD9" s="295">
        <v>810989</v>
      </c>
      <c r="DE9" s="282"/>
      <c r="DF9" s="282"/>
      <c r="DG9" s="282"/>
      <c r="DH9" s="282"/>
      <c r="DI9" s="282"/>
      <c r="DJ9" s="282"/>
      <c r="DK9" s="282"/>
      <c r="DL9" s="282"/>
      <c r="DM9" s="282"/>
      <c r="DN9" s="282"/>
      <c r="DO9" s="282"/>
      <c r="DP9" s="285"/>
      <c r="DQ9" s="295">
        <v>2229454</v>
      </c>
      <c r="DR9" s="282"/>
      <c r="DS9" s="282"/>
      <c r="DT9" s="282"/>
      <c r="DU9" s="282"/>
      <c r="DV9" s="282"/>
      <c r="DW9" s="282"/>
      <c r="DX9" s="282"/>
      <c r="DY9" s="282"/>
      <c r="DZ9" s="282"/>
      <c r="EA9" s="282"/>
      <c r="EB9" s="282"/>
      <c r="EC9" s="338"/>
    </row>
    <row r="10" spans="2:143" ht="11.25" customHeight="1">
      <c r="B10" s="263" t="s">
        <v>136</v>
      </c>
      <c r="C10" s="259"/>
      <c r="D10" s="259"/>
      <c r="E10" s="259"/>
      <c r="F10" s="259"/>
      <c r="G10" s="259"/>
      <c r="H10" s="259"/>
      <c r="I10" s="259"/>
      <c r="J10" s="259"/>
      <c r="K10" s="259"/>
      <c r="L10" s="259"/>
      <c r="M10" s="259"/>
      <c r="N10" s="259"/>
      <c r="O10" s="259"/>
      <c r="P10" s="259"/>
      <c r="Q10" s="274"/>
      <c r="R10" s="279" t="s">
        <v>212</v>
      </c>
      <c r="S10" s="282"/>
      <c r="T10" s="282"/>
      <c r="U10" s="282"/>
      <c r="V10" s="282"/>
      <c r="W10" s="282"/>
      <c r="X10" s="282"/>
      <c r="Y10" s="285"/>
      <c r="Z10" s="288" t="s">
        <v>212</v>
      </c>
      <c r="AA10" s="288"/>
      <c r="AB10" s="288"/>
      <c r="AC10" s="288"/>
      <c r="AD10" s="294" t="s">
        <v>212</v>
      </c>
      <c r="AE10" s="294"/>
      <c r="AF10" s="294"/>
      <c r="AG10" s="294"/>
      <c r="AH10" s="294"/>
      <c r="AI10" s="294"/>
      <c r="AJ10" s="294"/>
      <c r="AK10" s="294"/>
      <c r="AL10" s="289" t="s">
        <v>212</v>
      </c>
      <c r="AM10" s="291"/>
      <c r="AN10" s="291"/>
      <c r="AO10" s="303"/>
      <c r="AP10" s="263" t="s">
        <v>198</v>
      </c>
      <c r="AQ10" s="259"/>
      <c r="AR10" s="259"/>
      <c r="AS10" s="259"/>
      <c r="AT10" s="259"/>
      <c r="AU10" s="259"/>
      <c r="AV10" s="259"/>
      <c r="AW10" s="259"/>
      <c r="AX10" s="259"/>
      <c r="AY10" s="259"/>
      <c r="AZ10" s="259"/>
      <c r="BA10" s="259"/>
      <c r="BB10" s="259"/>
      <c r="BC10" s="259"/>
      <c r="BD10" s="259"/>
      <c r="BE10" s="259"/>
      <c r="BF10" s="274"/>
      <c r="BG10" s="279">
        <v>116006</v>
      </c>
      <c r="BH10" s="282"/>
      <c r="BI10" s="282"/>
      <c r="BJ10" s="282"/>
      <c r="BK10" s="282"/>
      <c r="BL10" s="282"/>
      <c r="BM10" s="282"/>
      <c r="BN10" s="285"/>
      <c r="BO10" s="288">
        <v>2.2000000000000002</v>
      </c>
      <c r="BP10" s="288"/>
      <c r="BQ10" s="288"/>
      <c r="BR10" s="288"/>
      <c r="BS10" s="294" t="s">
        <v>212</v>
      </c>
      <c r="BT10" s="294"/>
      <c r="BU10" s="294"/>
      <c r="BV10" s="294"/>
      <c r="BW10" s="294"/>
      <c r="BX10" s="294"/>
      <c r="BY10" s="294"/>
      <c r="BZ10" s="294"/>
      <c r="CA10" s="294"/>
      <c r="CB10" s="337"/>
      <c r="CD10" s="263" t="s">
        <v>47</v>
      </c>
      <c r="CE10" s="259"/>
      <c r="CF10" s="259"/>
      <c r="CG10" s="259"/>
      <c r="CH10" s="259"/>
      <c r="CI10" s="259"/>
      <c r="CJ10" s="259"/>
      <c r="CK10" s="259"/>
      <c r="CL10" s="259"/>
      <c r="CM10" s="259"/>
      <c r="CN10" s="259"/>
      <c r="CO10" s="259"/>
      <c r="CP10" s="259"/>
      <c r="CQ10" s="274"/>
      <c r="CR10" s="279" t="s">
        <v>212</v>
      </c>
      <c r="CS10" s="282"/>
      <c r="CT10" s="282"/>
      <c r="CU10" s="282"/>
      <c r="CV10" s="282"/>
      <c r="CW10" s="282"/>
      <c r="CX10" s="282"/>
      <c r="CY10" s="285"/>
      <c r="CZ10" s="288" t="s">
        <v>212</v>
      </c>
      <c r="DA10" s="288"/>
      <c r="DB10" s="288"/>
      <c r="DC10" s="288"/>
      <c r="DD10" s="295" t="s">
        <v>212</v>
      </c>
      <c r="DE10" s="282"/>
      <c r="DF10" s="282"/>
      <c r="DG10" s="282"/>
      <c r="DH10" s="282"/>
      <c r="DI10" s="282"/>
      <c r="DJ10" s="282"/>
      <c r="DK10" s="282"/>
      <c r="DL10" s="282"/>
      <c r="DM10" s="282"/>
      <c r="DN10" s="282"/>
      <c r="DO10" s="282"/>
      <c r="DP10" s="285"/>
      <c r="DQ10" s="295" t="s">
        <v>212</v>
      </c>
      <c r="DR10" s="282"/>
      <c r="DS10" s="282"/>
      <c r="DT10" s="282"/>
      <c r="DU10" s="282"/>
      <c r="DV10" s="282"/>
      <c r="DW10" s="282"/>
      <c r="DX10" s="282"/>
      <c r="DY10" s="282"/>
      <c r="DZ10" s="282"/>
      <c r="EA10" s="282"/>
      <c r="EB10" s="282"/>
      <c r="EC10" s="338"/>
    </row>
    <row r="11" spans="2:143" ht="11.25" customHeight="1">
      <c r="B11" s="263" t="s">
        <v>111</v>
      </c>
      <c r="C11" s="259"/>
      <c r="D11" s="259"/>
      <c r="E11" s="259"/>
      <c r="F11" s="259"/>
      <c r="G11" s="259"/>
      <c r="H11" s="259"/>
      <c r="I11" s="259"/>
      <c r="J11" s="259"/>
      <c r="K11" s="259"/>
      <c r="L11" s="259"/>
      <c r="M11" s="259"/>
      <c r="N11" s="259"/>
      <c r="O11" s="259"/>
      <c r="P11" s="259"/>
      <c r="Q11" s="274"/>
      <c r="R11" s="279">
        <v>1060337</v>
      </c>
      <c r="S11" s="282"/>
      <c r="T11" s="282"/>
      <c r="U11" s="282"/>
      <c r="V11" s="282"/>
      <c r="W11" s="282"/>
      <c r="X11" s="282"/>
      <c r="Y11" s="285"/>
      <c r="Z11" s="289">
        <v>2.9</v>
      </c>
      <c r="AA11" s="291"/>
      <c r="AB11" s="291"/>
      <c r="AC11" s="292"/>
      <c r="AD11" s="295">
        <v>1060337</v>
      </c>
      <c r="AE11" s="282"/>
      <c r="AF11" s="282"/>
      <c r="AG11" s="282"/>
      <c r="AH11" s="282"/>
      <c r="AI11" s="282"/>
      <c r="AJ11" s="282"/>
      <c r="AK11" s="285"/>
      <c r="AL11" s="289">
        <v>5.3</v>
      </c>
      <c r="AM11" s="291"/>
      <c r="AN11" s="291"/>
      <c r="AO11" s="303"/>
      <c r="AP11" s="263" t="s">
        <v>337</v>
      </c>
      <c r="AQ11" s="259"/>
      <c r="AR11" s="259"/>
      <c r="AS11" s="259"/>
      <c r="AT11" s="259"/>
      <c r="AU11" s="259"/>
      <c r="AV11" s="259"/>
      <c r="AW11" s="259"/>
      <c r="AX11" s="259"/>
      <c r="AY11" s="259"/>
      <c r="AZ11" s="259"/>
      <c r="BA11" s="259"/>
      <c r="BB11" s="259"/>
      <c r="BC11" s="259"/>
      <c r="BD11" s="259"/>
      <c r="BE11" s="259"/>
      <c r="BF11" s="274"/>
      <c r="BG11" s="279">
        <v>352109</v>
      </c>
      <c r="BH11" s="282"/>
      <c r="BI11" s="282"/>
      <c r="BJ11" s="282"/>
      <c r="BK11" s="282"/>
      <c r="BL11" s="282"/>
      <c r="BM11" s="282"/>
      <c r="BN11" s="285"/>
      <c r="BO11" s="288">
        <v>6.8</v>
      </c>
      <c r="BP11" s="288"/>
      <c r="BQ11" s="288"/>
      <c r="BR11" s="288"/>
      <c r="BS11" s="294">
        <v>100325</v>
      </c>
      <c r="BT11" s="294"/>
      <c r="BU11" s="294"/>
      <c r="BV11" s="294"/>
      <c r="BW11" s="294"/>
      <c r="BX11" s="294"/>
      <c r="BY11" s="294"/>
      <c r="BZ11" s="294"/>
      <c r="CA11" s="294"/>
      <c r="CB11" s="337"/>
      <c r="CD11" s="263" t="s">
        <v>340</v>
      </c>
      <c r="CE11" s="259"/>
      <c r="CF11" s="259"/>
      <c r="CG11" s="259"/>
      <c r="CH11" s="259"/>
      <c r="CI11" s="259"/>
      <c r="CJ11" s="259"/>
      <c r="CK11" s="259"/>
      <c r="CL11" s="259"/>
      <c r="CM11" s="259"/>
      <c r="CN11" s="259"/>
      <c r="CO11" s="259"/>
      <c r="CP11" s="259"/>
      <c r="CQ11" s="274"/>
      <c r="CR11" s="279">
        <v>1794787</v>
      </c>
      <c r="CS11" s="282"/>
      <c r="CT11" s="282"/>
      <c r="CU11" s="282"/>
      <c r="CV11" s="282"/>
      <c r="CW11" s="282"/>
      <c r="CX11" s="282"/>
      <c r="CY11" s="285"/>
      <c r="CZ11" s="288">
        <v>5.2</v>
      </c>
      <c r="DA11" s="288"/>
      <c r="DB11" s="288"/>
      <c r="DC11" s="288"/>
      <c r="DD11" s="295">
        <v>395229</v>
      </c>
      <c r="DE11" s="282"/>
      <c r="DF11" s="282"/>
      <c r="DG11" s="282"/>
      <c r="DH11" s="282"/>
      <c r="DI11" s="282"/>
      <c r="DJ11" s="282"/>
      <c r="DK11" s="282"/>
      <c r="DL11" s="282"/>
      <c r="DM11" s="282"/>
      <c r="DN11" s="282"/>
      <c r="DO11" s="282"/>
      <c r="DP11" s="285"/>
      <c r="DQ11" s="295">
        <v>1205885</v>
      </c>
      <c r="DR11" s="282"/>
      <c r="DS11" s="282"/>
      <c r="DT11" s="282"/>
      <c r="DU11" s="282"/>
      <c r="DV11" s="282"/>
      <c r="DW11" s="282"/>
      <c r="DX11" s="282"/>
      <c r="DY11" s="282"/>
      <c r="DZ11" s="282"/>
      <c r="EA11" s="282"/>
      <c r="EB11" s="282"/>
      <c r="EC11" s="338"/>
    </row>
    <row r="12" spans="2:143" ht="11.25" customHeight="1">
      <c r="B12" s="263" t="s">
        <v>151</v>
      </c>
      <c r="C12" s="259"/>
      <c r="D12" s="259"/>
      <c r="E12" s="259"/>
      <c r="F12" s="259"/>
      <c r="G12" s="259"/>
      <c r="H12" s="259"/>
      <c r="I12" s="259"/>
      <c r="J12" s="259"/>
      <c r="K12" s="259"/>
      <c r="L12" s="259"/>
      <c r="M12" s="259"/>
      <c r="N12" s="259"/>
      <c r="O12" s="259"/>
      <c r="P12" s="259"/>
      <c r="Q12" s="274"/>
      <c r="R12" s="279">
        <v>27554</v>
      </c>
      <c r="S12" s="282"/>
      <c r="T12" s="282"/>
      <c r="U12" s="282"/>
      <c r="V12" s="282"/>
      <c r="W12" s="282"/>
      <c r="X12" s="282"/>
      <c r="Y12" s="285"/>
      <c r="Z12" s="288">
        <v>0.1</v>
      </c>
      <c r="AA12" s="288"/>
      <c r="AB12" s="288"/>
      <c r="AC12" s="288"/>
      <c r="AD12" s="294">
        <v>27554</v>
      </c>
      <c r="AE12" s="294"/>
      <c r="AF12" s="294"/>
      <c r="AG12" s="294"/>
      <c r="AH12" s="294"/>
      <c r="AI12" s="294"/>
      <c r="AJ12" s="294"/>
      <c r="AK12" s="294"/>
      <c r="AL12" s="289">
        <v>0.1</v>
      </c>
      <c r="AM12" s="291"/>
      <c r="AN12" s="291"/>
      <c r="AO12" s="303"/>
      <c r="AP12" s="263" t="s">
        <v>552</v>
      </c>
      <c r="AQ12" s="259"/>
      <c r="AR12" s="259"/>
      <c r="AS12" s="259"/>
      <c r="AT12" s="259"/>
      <c r="AU12" s="259"/>
      <c r="AV12" s="259"/>
      <c r="AW12" s="259"/>
      <c r="AX12" s="259"/>
      <c r="AY12" s="259"/>
      <c r="AZ12" s="259"/>
      <c r="BA12" s="259"/>
      <c r="BB12" s="259"/>
      <c r="BC12" s="259"/>
      <c r="BD12" s="259"/>
      <c r="BE12" s="259"/>
      <c r="BF12" s="274"/>
      <c r="BG12" s="279">
        <v>2558177</v>
      </c>
      <c r="BH12" s="282"/>
      <c r="BI12" s="282"/>
      <c r="BJ12" s="282"/>
      <c r="BK12" s="282"/>
      <c r="BL12" s="282"/>
      <c r="BM12" s="282"/>
      <c r="BN12" s="285"/>
      <c r="BO12" s="288">
        <v>49.3</v>
      </c>
      <c r="BP12" s="288"/>
      <c r="BQ12" s="288"/>
      <c r="BR12" s="288"/>
      <c r="BS12" s="294" t="s">
        <v>212</v>
      </c>
      <c r="BT12" s="294"/>
      <c r="BU12" s="294"/>
      <c r="BV12" s="294"/>
      <c r="BW12" s="294"/>
      <c r="BX12" s="294"/>
      <c r="BY12" s="294"/>
      <c r="BZ12" s="294"/>
      <c r="CA12" s="294"/>
      <c r="CB12" s="337"/>
      <c r="CD12" s="263" t="s">
        <v>97</v>
      </c>
      <c r="CE12" s="259"/>
      <c r="CF12" s="259"/>
      <c r="CG12" s="259"/>
      <c r="CH12" s="259"/>
      <c r="CI12" s="259"/>
      <c r="CJ12" s="259"/>
      <c r="CK12" s="259"/>
      <c r="CL12" s="259"/>
      <c r="CM12" s="259"/>
      <c r="CN12" s="259"/>
      <c r="CO12" s="259"/>
      <c r="CP12" s="259"/>
      <c r="CQ12" s="274"/>
      <c r="CR12" s="279">
        <v>1147671</v>
      </c>
      <c r="CS12" s="282"/>
      <c r="CT12" s="282"/>
      <c r="CU12" s="282"/>
      <c r="CV12" s="282"/>
      <c r="CW12" s="282"/>
      <c r="CX12" s="282"/>
      <c r="CY12" s="285"/>
      <c r="CZ12" s="288">
        <v>3.3</v>
      </c>
      <c r="DA12" s="288"/>
      <c r="DB12" s="288"/>
      <c r="DC12" s="288"/>
      <c r="DD12" s="295">
        <v>432637</v>
      </c>
      <c r="DE12" s="282"/>
      <c r="DF12" s="282"/>
      <c r="DG12" s="282"/>
      <c r="DH12" s="282"/>
      <c r="DI12" s="282"/>
      <c r="DJ12" s="282"/>
      <c r="DK12" s="282"/>
      <c r="DL12" s="282"/>
      <c r="DM12" s="282"/>
      <c r="DN12" s="282"/>
      <c r="DO12" s="282"/>
      <c r="DP12" s="285"/>
      <c r="DQ12" s="295">
        <v>777586</v>
      </c>
      <c r="DR12" s="282"/>
      <c r="DS12" s="282"/>
      <c r="DT12" s="282"/>
      <c r="DU12" s="282"/>
      <c r="DV12" s="282"/>
      <c r="DW12" s="282"/>
      <c r="DX12" s="282"/>
      <c r="DY12" s="282"/>
      <c r="DZ12" s="282"/>
      <c r="EA12" s="282"/>
      <c r="EB12" s="282"/>
      <c r="EC12" s="338"/>
    </row>
    <row r="13" spans="2:143" ht="11.25" customHeight="1">
      <c r="B13" s="263" t="s">
        <v>341</v>
      </c>
      <c r="C13" s="259"/>
      <c r="D13" s="259"/>
      <c r="E13" s="259"/>
      <c r="F13" s="259"/>
      <c r="G13" s="259"/>
      <c r="H13" s="259"/>
      <c r="I13" s="259"/>
      <c r="J13" s="259"/>
      <c r="K13" s="259"/>
      <c r="L13" s="259"/>
      <c r="M13" s="259"/>
      <c r="N13" s="259"/>
      <c r="O13" s="259"/>
      <c r="P13" s="259"/>
      <c r="Q13" s="274"/>
      <c r="R13" s="279" t="s">
        <v>212</v>
      </c>
      <c r="S13" s="282"/>
      <c r="T13" s="282"/>
      <c r="U13" s="282"/>
      <c r="V13" s="282"/>
      <c r="W13" s="282"/>
      <c r="X13" s="282"/>
      <c r="Y13" s="285"/>
      <c r="Z13" s="288" t="s">
        <v>212</v>
      </c>
      <c r="AA13" s="288"/>
      <c r="AB13" s="288"/>
      <c r="AC13" s="288"/>
      <c r="AD13" s="294" t="s">
        <v>212</v>
      </c>
      <c r="AE13" s="294"/>
      <c r="AF13" s="294"/>
      <c r="AG13" s="294"/>
      <c r="AH13" s="294"/>
      <c r="AI13" s="294"/>
      <c r="AJ13" s="294"/>
      <c r="AK13" s="294"/>
      <c r="AL13" s="289" t="s">
        <v>212</v>
      </c>
      <c r="AM13" s="291"/>
      <c r="AN13" s="291"/>
      <c r="AO13" s="303"/>
      <c r="AP13" s="263" t="s">
        <v>551</v>
      </c>
      <c r="AQ13" s="259"/>
      <c r="AR13" s="259"/>
      <c r="AS13" s="259"/>
      <c r="AT13" s="259"/>
      <c r="AU13" s="259"/>
      <c r="AV13" s="259"/>
      <c r="AW13" s="259"/>
      <c r="AX13" s="259"/>
      <c r="AY13" s="259"/>
      <c r="AZ13" s="259"/>
      <c r="BA13" s="259"/>
      <c r="BB13" s="259"/>
      <c r="BC13" s="259"/>
      <c r="BD13" s="259"/>
      <c r="BE13" s="259"/>
      <c r="BF13" s="274"/>
      <c r="BG13" s="279">
        <v>2535519</v>
      </c>
      <c r="BH13" s="282"/>
      <c r="BI13" s="282"/>
      <c r="BJ13" s="282"/>
      <c r="BK13" s="282"/>
      <c r="BL13" s="282"/>
      <c r="BM13" s="282"/>
      <c r="BN13" s="285"/>
      <c r="BO13" s="288">
        <v>48.9</v>
      </c>
      <c r="BP13" s="288"/>
      <c r="BQ13" s="288"/>
      <c r="BR13" s="288"/>
      <c r="BS13" s="294" t="s">
        <v>212</v>
      </c>
      <c r="BT13" s="294"/>
      <c r="BU13" s="294"/>
      <c r="BV13" s="294"/>
      <c r="BW13" s="294"/>
      <c r="BX13" s="294"/>
      <c r="BY13" s="294"/>
      <c r="BZ13" s="294"/>
      <c r="CA13" s="294"/>
      <c r="CB13" s="337"/>
      <c r="CD13" s="263" t="s">
        <v>343</v>
      </c>
      <c r="CE13" s="259"/>
      <c r="CF13" s="259"/>
      <c r="CG13" s="259"/>
      <c r="CH13" s="259"/>
      <c r="CI13" s="259"/>
      <c r="CJ13" s="259"/>
      <c r="CK13" s="259"/>
      <c r="CL13" s="259"/>
      <c r="CM13" s="259"/>
      <c r="CN13" s="259"/>
      <c r="CO13" s="259"/>
      <c r="CP13" s="259"/>
      <c r="CQ13" s="274"/>
      <c r="CR13" s="279">
        <v>2956066</v>
      </c>
      <c r="CS13" s="282"/>
      <c r="CT13" s="282"/>
      <c r="CU13" s="282"/>
      <c r="CV13" s="282"/>
      <c r="CW13" s="282"/>
      <c r="CX13" s="282"/>
      <c r="CY13" s="285"/>
      <c r="CZ13" s="288">
        <v>8.5</v>
      </c>
      <c r="DA13" s="288"/>
      <c r="DB13" s="288"/>
      <c r="DC13" s="288"/>
      <c r="DD13" s="295">
        <v>1302105</v>
      </c>
      <c r="DE13" s="282"/>
      <c r="DF13" s="282"/>
      <c r="DG13" s="282"/>
      <c r="DH13" s="282"/>
      <c r="DI13" s="282"/>
      <c r="DJ13" s="282"/>
      <c r="DK13" s="282"/>
      <c r="DL13" s="282"/>
      <c r="DM13" s="282"/>
      <c r="DN13" s="282"/>
      <c r="DO13" s="282"/>
      <c r="DP13" s="285"/>
      <c r="DQ13" s="295">
        <v>1793631</v>
      </c>
      <c r="DR13" s="282"/>
      <c r="DS13" s="282"/>
      <c r="DT13" s="282"/>
      <c r="DU13" s="282"/>
      <c r="DV13" s="282"/>
      <c r="DW13" s="282"/>
      <c r="DX13" s="282"/>
      <c r="DY13" s="282"/>
      <c r="DZ13" s="282"/>
      <c r="EA13" s="282"/>
      <c r="EB13" s="282"/>
      <c r="EC13" s="338"/>
    </row>
    <row r="14" spans="2:143" ht="11.25" customHeight="1">
      <c r="B14" s="263" t="s">
        <v>345</v>
      </c>
      <c r="C14" s="259"/>
      <c r="D14" s="259"/>
      <c r="E14" s="259"/>
      <c r="F14" s="259"/>
      <c r="G14" s="259"/>
      <c r="H14" s="259"/>
      <c r="I14" s="259"/>
      <c r="J14" s="259"/>
      <c r="K14" s="259"/>
      <c r="L14" s="259"/>
      <c r="M14" s="259"/>
      <c r="N14" s="259"/>
      <c r="O14" s="259"/>
      <c r="P14" s="259"/>
      <c r="Q14" s="274"/>
      <c r="R14" s="279" t="s">
        <v>212</v>
      </c>
      <c r="S14" s="282"/>
      <c r="T14" s="282"/>
      <c r="U14" s="282"/>
      <c r="V14" s="282"/>
      <c r="W14" s="282"/>
      <c r="X14" s="282"/>
      <c r="Y14" s="285"/>
      <c r="Z14" s="288" t="s">
        <v>212</v>
      </c>
      <c r="AA14" s="288"/>
      <c r="AB14" s="288"/>
      <c r="AC14" s="288"/>
      <c r="AD14" s="294" t="s">
        <v>212</v>
      </c>
      <c r="AE14" s="294"/>
      <c r="AF14" s="294"/>
      <c r="AG14" s="294"/>
      <c r="AH14" s="294"/>
      <c r="AI14" s="294"/>
      <c r="AJ14" s="294"/>
      <c r="AK14" s="294"/>
      <c r="AL14" s="289" t="s">
        <v>212</v>
      </c>
      <c r="AM14" s="291"/>
      <c r="AN14" s="291"/>
      <c r="AO14" s="303"/>
      <c r="AP14" s="263" t="s">
        <v>550</v>
      </c>
      <c r="AQ14" s="259"/>
      <c r="AR14" s="259"/>
      <c r="AS14" s="259"/>
      <c r="AT14" s="259"/>
      <c r="AU14" s="259"/>
      <c r="AV14" s="259"/>
      <c r="AW14" s="259"/>
      <c r="AX14" s="259"/>
      <c r="AY14" s="259"/>
      <c r="AZ14" s="259"/>
      <c r="BA14" s="259"/>
      <c r="BB14" s="259"/>
      <c r="BC14" s="259"/>
      <c r="BD14" s="259"/>
      <c r="BE14" s="259"/>
      <c r="BF14" s="274"/>
      <c r="BG14" s="279">
        <v>205368</v>
      </c>
      <c r="BH14" s="282"/>
      <c r="BI14" s="282"/>
      <c r="BJ14" s="282"/>
      <c r="BK14" s="282"/>
      <c r="BL14" s="282"/>
      <c r="BM14" s="282"/>
      <c r="BN14" s="285"/>
      <c r="BO14" s="288">
        <v>4</v>
      </c>
      <c r="BP14" s="288"/>
      <c r="BQ14" s="288"/>
      <c r="BR14" s="288"/>
      <c r="BS14" s="294" t="s">
        <v>212</v>
      </c>
      <c r="BT14" s="294"/>
      <c r="BU14" s="294"/>
      <c r="BV14" s="294"/>
      <c r="BW14" s="294"/>
      <c r="BX14" s="294"/>
      <c r="BY14" s="294"/>
      <c r="BZ14" s="294"/>
      <c r="CA14" s="294"/>
      <c r="CB14" s="337"/>
      <c r="CD14" s="263" t="s">
        <v>346</v>
      </c>
      <c r="CE14" s="259"/>
      <c r="CF14" s="259"/>
      <c r="CG14" s="259"/>
      <c r="CH14" s="259"/>
      <c r="CI14" s="259"/>
      <c r="CJ14" s="259"/>
      <c r="CK14" s="259"/>
      <c r="CL14" s="259"/>
      <c r="CM14" s="259"/>
      <c r="CN14" s="259"/>
      <c r="CO14" s="259"/>
      <c r="CP14" s="259"/>
      <c r="CQ14" s="274"/>
      <c r="CR14" s="279">
        <v>1737153</v>
      </c>
      <c r="CS14" s="282"/>
      <c r="CT14" s="282"/>
      <c r="CU14" s="282"/>
      <c r="CV14" s="282"/>
      <c r="CW14" s="282"/>
      <c r="CX14" s="282"/>
      <c r="CY14" s="285"/>
      <c r="CZ14" s="288">
        <v>5</v>
      </c>
      <c r="DA14" s="288"/>
      <c r="DB14" s="288"/>
      <c r="DC14" s="288"/>
      <c r="DD14" s="295">
        <v>691717</v>
      </c>
      <c r="DE14" s="282"/>
      <c r="DF14" s="282"/>
      <c r="DG14" s="282"/>
      <c r="DH14" s="282"/>
      <c r="DI14" s="282"/>
      <c r="DJ14" s="282"/>
      <c r="DK14" s="282"/>
      <c r="DL14" s="282"/>
      <c r="DM14" s="282"/>
      <c r="DN14" s="282"/>
      <c r="DO14" s="282"/>
      <c r="DP14" s="285"/>
      <c r="DQ14" s="295">
        <v>1041361</v>
      </c>
      <c r="DR14" s="282"/>
      <c r="DS14" s="282"/>
      <c r="DT14" s="282"/>
      <c r="DU14" s="282"/>
      <c r="DV14" s="282"/>
      <c r="DW14" s="282"/>
      <c r="DX14" s="282"/>
      <c r="DY14" s="282"/>
      <c r="DZ14" s="282"/>
      <c r="EA14" s="282"/>
      <c r="EB14" s="282"/>
      <c r="EC14" s="338"/>
    </row>
    <row r="15" spans="2:143" ht="11.25" customHeight="1">
      <c r="B15" s="263" t="s">
        <v>319</v>
      </c>
      <c r="C15" s="259"/>
      <c r="D15" s="259"/>
      <c r="E15" s="259"/>
      <c r="F15" s="259"/>
      <c r="G15" s="259"/>
      <c r="H15" s="259"/>
      <c r="I15" s="259"/>
      <c r="J15" s="259"/>
      <c r="K15" s="259"/>
      <c r="L15" s="259"/>
      <c r="M15" s="259"/>
      <c r="N15" s="259"/>
      <c r="O15" s="259"/>
      <c r="P15" s="259"/>
      <c r="Q15" s="274"/>
      <c r="R15" s="279" t="s">
        <v>212</v>
      </c>
      <c r="S15" s="282"/>
      <c r="T15" s="282"/>
      <c r="U15" s="282"/>
      <c r="V15" s="282"/>
      <c r="W15" s="282"/>
      <c r="X15" s="282"/>
      <c r="Y15" s="285"/>
      <c r="Z15" s="288" t="s">
        <v>212</v>
      </c>
      <c r="AA15" s="288"/>
      <c r="AB15" s="288"/>
      <c r="AC15" s="288"/>
      <c r="AD15" s="294" t="s">
        <v>212</v>
      </c>
      <c r="AE15" s="294"/>
      <c r="AF15" s="294"/>
      <c r="AG15" s="294"/>
      <c r="AH15" s="294"/>
      <c r="AI15" s="294"/>
      <c r="AJ15" s="294"/>
      <c r="AK15" s="294"/>
      <c r="AL15" s="289" t="s">
        <v>212</v>
      </c>
      <c r="AM15" s="291"/>
      <c r="AN15" s="291"/>
      <c r="AO15" s="303"/>
      <c r="AP15" s="263" t="s">
        <v>549</v>
      </c>
      <c r="AQ15" s="259"/>
      <c r="AR15" s="259"/>
      <c r="AS15" s="259"/>
      <c r="AT15" s="259"/>
      <c r="AU15" s="259"/>
      <c r="AV15" s="259"/>
      <c r="AW15" s="259"/>
      <c r="AX15" s="259"/>
      <c r="AY15" s="259"/>
      <c r="AZ15" s="259"/>
      <c r="BA15" s="259"/>
      <c r="BB15" s="259"/>
      <c r="BC15" s="259"/>
      <c r="BD15" s="259"/>
      <c r="BE15" s="259"/>
      <c r="BF15" s="274"/>
      <c r="BG15" s="279">
        <v>296021</v>
      </c>
      <c r="BH15" s="282"/>
      <c r="BI15" s="282"/>
      <c r="BJ15" s="282"/>
      <c r="BK15" s="282"/>
      <c r="BL15" s="282"/>
      <c r="BM15" s="282"/>
      <c r="BN15" s="285"/>
      <c r="BO15" s="288">
        <v>5.7</v>
      </c>
      <c r="BP15" s="288"/>
      <c r="BQ15" s="288"/>
      <c r="BR15" s="288"/>
      <c r="BS15" s="294" t="s">
        <v>212</v>
      </c>
      <c r="BT15" s="294"/>
      <c r="BU15" s="294"/>
      <c r="BV15" s="294"/>
      <c r="BW15" s="294"/>
      <c r="BX15" s="294"/>
      <c r="BY15" s="294"/>
      <c r="BZ15" s="294"/>
      <c r="CA15" s="294"/>
      <c r="CB15" s="337"/>
      <c r="CD15" s="263" t="s">
        <v>347</v>
      </c>
      <c r="CE15" s="259"/>
      <c r="CF15" s="259"/>
      <c r="CG15" s="259"/>
      <c r="CH15" s="259"/>
      <c r="CI15" s="259"/>
      <c r="CJ15" s="259"/>
      <c r="CK15" s="259"/>
      <c r="CL15" s="259"/>
      <c r="CM15" s="259"/>
      <c r="CN15" s="259"/>
      <c r="CO15" s="259"/>
      <c r="CP15" s="259"/>
      <c r="CQ15" s="274"/>
      <c r="CR15" s="279">
        <v>4285273</v>
      </c>
      <c r="CS15" s="282"/>
      <c r="CT15" s="282"/>
      <c r="CU15" s="282"/>
      <c r="CV15" s="282"/>
      <c r="CW15" s="282"/>
      <c r="CX15" s="282"/>
      <c r="CY15" s="285"/>
      <c r="CZ15" s="288">
        <v>12.4</v>
      </c>
      <c r="DA15" s="288"/>
      <c r="DB15" s="288"/>
      <c r="DC15" s="288"/>
      <c r="DD15" s="295">
        <v>1503321</v>
      </c>
      <c r="DE15" s="282"/>
      <c r="DF15" s="282"/>
      <c r="DG15" s="282"/>
      <c r="DH15" s="282"/>
      <c r="DI15" s="282"/>
      <c r="DJ15" s="282"/>
      <c r="DK15" s="282"/>
      <c r="DL15" s="282"/>
      <c r="DM15" s="282"/>
      <c r="DN15" s="282"/>
      <c r="DO15" s="282"/>
      <c r="DP15" s="285"/>
      <c r="DQ15" s="295">
        <v>2766851</v>
      </c>
      <c r="DR15" s="282"/>
      <c r="DS15" s="282"/>
      <c r="DT15" s="282"/>
      <c r="DU15" s="282"/>
      <c r="DV15" s="282"/>
      <c r="DW15" s="282"/>
      <c r="DX15" s="282"/>
      <c r="DY15" s="282"/>
      <c r="DZ15" s="282"/>
      <c r="EA15" s="282"/>
      <c r="EB15" s="282"/>
      <c r="EC15" s="338"/>
    </row>
    <row r="16" spans="2:143" ht="11.25" customHeight="1">
      <c r="B16" s="263" t="s">
        <v>548</v>
      </c>
      <c r="C16" s="259"/>
      <c r="D16" s="259"/>
      <c r="E16" s="259"/>
      <c r="F16" s="259"/>
      <c r="G16" s="259"/>
      <c r="H16" s="259"/>
      <c r="I16" s="259"/>
      <c r="J16" s="259"/>
      <c r="K16" s="259"/>
      <c r="L16" s="259"/>
      <c r="M16" s="259"/>
      <c r="N16" s="259"/>
      <c r="O16" s="259"/>
      <c r="P16" s="259"/>
      <c r="Q16" s="274"/>
      <c r="R16" s="279">
        <v>24982</v>
      </c>
      <c r="S16" s="282"/>
      <c r="T16" s="282"/>
      <c r="U16" s="282"/>
      <c r="V16" s="282"/>
      <c r="W16" s="282"/>
      <c r="X16" s="282"/>
      <c r="Y16" s="285"/>
      <c r="Z16" s="288">
        <v>0.1</v>
      </c>
      <c r="AA16" s="288"/>
      <c r="AB16" s="288"/>
      <c r="AC16" s="288"/>
      <c r="AD16" s="294">
        <v>24982</v>
      </c>
      <c r="AE16" s="294"/>
      <c r="AF16" s="294"/>
      <c r="AG16" s="294"/>
      <c r="AH16" s="294"/>
      <c r="AI16" s="294"/>
      <c r="AJ16" s="294"/>
      <c r="AK16" s="294"/>
      <c r="AL16" s="289">
        <v>0.1</v>
      </c>
      <c r="AM16" s="291"/>
      <c r="AN16" s="291"/>
      <c r="AO16" s="303"/>
      <c r="AP16" s="263" t="s">
        <v>547</v>
      </c>
      <c r="AQ16" s="259"/>
      <c r="AR16" s="259"/>
      <c r="AS16" s="259"/>
      <c r="AT16" s="259"/>
      <c r="AU16" s="259"/>
      <c r="AV16" s="259"/>
      <c r="AW16" s="259"/>
      <c r="AX16" s="259"/>
      <c r="AY16" s="259"/>
      <c r="AZ16" s="259"/>
      <c r="BA16" s="259"/>
      <c r="BB16" s="259"/>
      <c r="BC16" s="259"/>
      <c r="BD16" s="259"/>
      <c r="BE16" s="259"/>
      <c r="BF16" s="274"/>
      <c r="BG16" s="279">
        <v>429</v>
      </c>
      <c r="BH16" s="282"/>
      <c r="BI16" s="282"/>
      <c r="BJ16" s="282"/>
      <c r="BK16" s="282"/>
      <c r="BL16" s="282"/>
      <c r="BM16" s="282"/>
      <c r="BN16" s="285"/>
      <c r="BO16" s="288">
        <v>0</v>
      </c>
      <c r="BP16" s="288"/>
      <c r="BQ16" s="288"/>
      <c r="BR16" s="288"/>
      <c r="BS16" s="294" t="s">
        <v>212</v>
      </c>
      <c r="BT16" s="294"/>
      <c r="BU16" s="294"/>
      <c r="BV16" s="294"/>
      <c r="BW16" s="294"/>
      <c r="BX16" s="294"/>
      <c r="BY16" s="294"/>
      <c r="BZ16" s="294"/>
      <c r="CA16" s="294"/>
      <c r="CB16" s="337"/>
      <c r="CD16" s="263" t="s">
        <v>348</v>
      </c>
      <c r="CE16" s="259"/>
      <c r="CF16" s="259"/>
      <c r="CG16" s="259"/>
      <c r="CH16" s="259"/>
      <c r="CI16" s="259"/>
      <c r="CJ16" s="259"/>
      <c r="CK16" s="259"/>
      <c r="CL16" s="259"/>
      <c r="CM16" s="259"/>
      <c r="CN16" s="259"/>
      <c r="CO16" s="259"/>
      <c r="CP16" s="259"/>
      <c r="CQ16" s="274"/>
      <c r="CR16" s="279">
        <v>210160</v>
      </c>
      <c r="CS16" s="282"/>
      <c r="CT16" s="282"/>
      <c r="CU16" s="282"/>
      <c r="CV16" s="282"/>
      <c r="CW16" s="282"/>
      <c r="CX16" s="282"/>
      <c r="CY16" s="285"/>
      <c r="CZ16" s="288">
        <v>0.6</v>
      </c>
      <c r="DA16" s="288"/>
      <c r="DB16" s="288"/>
      <c r="DC16" s="288"/>
      <c r="DD16" s="295" t="s">
        <v>212</v>
      </c>
      <c r="DE16" s="282"/>
      <c r="DF16" s="282"/>
      <c r="DG16" s="282"/>
      <c r="DH16" s="282"/>
      <c r="DI16" s="282"/>
      <c r="DJ16" s="282"/>
      <c r="DK16" s="282"/>
      <c r="DL16" s="282"/>
      <c r="DM16" s="282"/>
      <c r="DN16" s="282"/>
      <c r="DO16" s="282"/>
      <c r="DP16" s="285"/>
      <c r="DQ16" s="295">
        <v>40819</v>
      </c>
      <c r="DR16" s="282"/>
      <c r="DS16" s="282"/>
      <c r="DT16" s="282"/>
      <c r="DU16" s="282"/>
      <c r="DV16" s="282"/>
      <c r="DW16" s="282"/>
      <c r="DX16" s="282"/>
      <c r="DY16" s="282"/>
      <c r="DZ16" s="282"/>
      <c r="EA16" s="282"/>
      <c r="EB16" s="282"/>
      <c r="EC16" s="338"/>
    </row>
    <row r="17" spans="2:133" ht="11.25" customHeight="1">
      <c r="B17" s="263" t="s">
        <v>546</v>
      </c>
      <c r="C17" s="259"/>
      <c r="D17" s="259"/>
      <c r="E17" s="259"/>
      <c r="F17" s="259"/>
      <c r="G17" s="259"/>
      <c r="H17" s="259"/>
      <c r="I17" s="259"/>
      <c r="J17" s="259"/>
      <c r="K17" s="259"/>
      <c r="L17" s="259"/>
      <c r="M17" s="259"/>
      <c r="N17" s="259"/>
      <c r="O17" s="259"/>
      <c r="P17" s="259"/>
      <c r="Q17" s="274"/>
      <c r="R17" s="279">
        <v>76938</v>
      </c>
      <c r="S17" s="282"/>
      <c r="T17" s="282"/>
      <c r="U17" s="282"/>
      <c r="V17" s="282"/>
      <c r="W17" s="282"/>
      <c r="X17" s="282"/>
      <c r="Y17" s="285"/>
      <c r="Z17" s="288">
        <v>0.2</v>
      </c>
      <c r="AA17" s="288"/>
      <c r="AB17" s="288"/>
      <c r="AC17" s="288"/>
      <c r="AD17" s="294">
        <v>76938</v>
      </c>
      <c r="AE17" s="294"/>
      <c r="AF17" s="294"/>
      <c r="AG17" s="294"/>
      <c r="AH17" s="294"/>
      <c r="AI17" s="294"/>
      <c r="AJ17" s="294"/>
      <c r="AK17" s="294"/>
      <c r="AL17" s="289">
        <v>0.4</v>
      </c>
      <c r="AM17" s="291"/>
      <c r="AN17" s="291"/>
      <c r="AO17" s="303"/>
      <c r="AP17" s="263" t="s">
        <v>350</v>
      </c>
      <c r="AQ17" s="259"/>
      <c r="AR17" s="259"/>
      <c r="AS17" s="259"/>
      <c r="AT17" s="259"/>
      <c r="AU17" s="259"/>
      <c r="AV17" s="259"/>
      <c r="AW17" s="259"/>
      <c r="AX17" s="259"/>
      <c r="AY17" s="259"/>
      <c r="AZ17" s="259"/>
      <c r="BA17" s="259"/>
      <c r="BB17" s="259"/>
      <c r="BC17" s="259"/>
      <c r="BD17" s="259"/>
      <c r="BE17" s="259"/>
      <c r="BF17" s="274"/>
      <c r="BG17" s="279" t="s">
        <v>212</v>
      </c>
      <c r="BH17" s="282"/>
      <c r="BI17" s="282"/>
      <c r="BJ17" s="282"/>
      <c r="BK17" s="282"/>
      <c r="BL17" s="282"/>
      <c r="BM17" s="282"/>
      <c r="BN17" s="285"/>
      <c r="BO17" s="288" t="s">
        <v>212</v>
      </c>
      <c r="BP17" s="288"/>
      <c r="BQ17" s="288"/>
      <c r="BR17" s="288"/>
      <c r="BS17" s="294" t="s">
        <v>212</v>
      </c>
      <c r="BT17" s="294"/>
      <c r="BU17" s="294"/>
      <c r="BV17" s="294"/>
      <c r="BW17" s="294"/>
      <c r="BX17" s="294"/>
      <c r="BY17" s="294"/>
      <c r="BZ17" s="294"/>
      <c r="CA17" s="294"/>
      <c r="CB17" s="337"/>
      <c r="CD17" s="263" t="s">
        <v>352</v>
      </c>
      <c r="CE17" s="259"/>
      <c r="CF17" s="259"/>
      <c r="CG17" s="259"/>
      <c r="CH17" s="259"/>
      <c r="CI17" s="259"/>
      <c r="CJ17" s="259"/>
      <c r="CK17" s="259"/>
      <c r="CL17" s="259"/>
      <c r="CM17" s="259"/>
      <c r="CN17" s="259"/>
      <c r="CO17" s="259"/>
      <c r="CP17" s="259"/>
      <c r="CQ17" s="274"/>
      <c r="CR17" s="279">
        <v>5035231</v>
      </c>
      <c r="CS17" s="282"/>
      <c r="CT17" s="282"/>
      <c r="CU17" s="282"/>
      <c r="CV17" s="282"/>
      <c r="CW17" s="282"/>
      <c r="CX17" s="282"/>
      <c r="CY17" s="285"/>
      <c r="CZ17" s="288">
        <v>14.6</v>
      </c>
      <c r="DA17" s="288"/>
      <c r="DB17" s="288"/>
      <c r="DC17" s="288"/>
      <c r="DD17" s="295" t="s">
        <v>212</v>
      </c>
      <c r="DE17" s="282"/>
      <c r="DF17" s="282"/>
      <c r="DG17" s="282"/>
      <c r="DH17" s="282"/>
      <c r="DI17" s="282"/>
      <c r="DJ17" s="282"/>
      <c r="DK17" s="282"/>
      <c r="DL17" s="282"/>
      <c r="DM17" s="282"/>
      <c r="DN17" s="282"/>
      <c r="DO17" s="282"/>
      <c r="DP17" s="285"/>
      <c r="DQ17" s="295">
        <v>4986078</v>
      </c>
      <c r="DR17" s="282"/>
      <c r="DS17" s="282"/>
      <c r="DT17" s="282"/>
      <c r="DU17" s="282"/>
      <c r="DV17" s="282"/>
      <c r="DW17" s="282"/>
      <c r="DX17" s="282"/>
      <c r="DY17" s="282"/>
      <c r="DZ17" s="282"/>
      <c r="EA17" s="282"/>
      <c r="EB17" s="282"/>
      <c r="EC17" s="338"/>
    </row>
    <row r="18" spans="2:133" ht="11.25" customHeight="1">
      <c r="B18" s="263" t="s">
        <v>545</v>
      </c>
      <c r="C18" s="259"/>
      <c r="D18" s="259"/>
      <c r="E18" s="259"/>
      <c r="F18" s="259"/>
      <c r="G18" s="259"/>
      <c r="H18" s="259"/>
      <c r="I18" s="259"/>
      <c r="J18" s="259"/>
      <c r="K18" s="259"/>
      <c r="L18" s="259"/>
      <c r="M18" s="259"/>
      <c r="N18" s="259"/>
      <c r="O18" s="259"/>
      <c r="P18" s="259"/>
      <c r="Q18" s="274"/>
      <c r="R18" s="279">
        <v>108508</v>
      </c>
      <c r="S18" s="282"/>
      <c r="T18" s="282"/>
      <c r="U18" s="282"/>
      <c r="V18" s="282"/>
      <c r="W18" s="282"/>
      <c r="X18" s="282"/>
      <c r="Y18" s="285"/>
      <c r="Z18" s="288">
        <v>0.3</v>
      </c>
      <c r="AA18" s="288"/>
      <c r="AB18" s="288"/>
      <c r="AC18" s="288"/>
      <c r="AD18" s="294">
        <v>108508</v>
      </c>
      <c r="AE18" s="294"/>
      <c r="AF18" s="294"/>
      <c r="AG18" s="294"/>
      <c r="AH18" s="294"/>
      <c r="AI18" s="294"/>
      <c r="AJ18" s="294"/>
      <c r="AK18" s="294"/>
      <c r="AL18" s="289">
        <v>0.5</v>
      </c>
      <c r="AM18" s="291"/>
      <c r="AN18" s="291"/>
      <c r="AO18" s="303"/>
      <c r="AP18" s="263" t="s">
        <v>107</v>
      </c>
      <c r="AQ18" s="259"/>
      <c r="AR18" s="259"/>
      <c r="AS18" s="259"/>
      <c r="AT18" s="259"/>
      <c r="AU18" s="259"/>
      <c r="AV18" s="259"/>
      <c r="AW18" s="259"/>
      <c r="AX18" s="259"/>
      <c r="AY18" s="259"/>
      <c r="AZ18" s="259"/>
      <c r="BA18" s="259"/>
      <c r="BB18" s="259"/>
      <c r="BC18" s="259"/>
      <c r="BD18" s="259"/>
      <c r="BE18" s="259"/>
      <c r="BF18" s="274"/>
      <c r="BG18" s="279" t="s">
        <v>212</v>
      </c>
      <c r="BH18" s="282"/>
      <c r="BI18" s="282"/>
      <c r="BJ18" s="282"/>
      <c r="BK18" s="282"/>
      <c r="BL18" s="282"/>
      <c r="BM18" s="282"/>
      <c r="BN18" s="285"/>
      <c r="BO18" s="288" t="s">
        <v>212</v>
      </c>
      <c r="BP18" s="288"/>
      <c r="BQ18" s="288"/>
      <c r="BR18" s="288"/>
      <c r="BS18" s="294" t="s">
        <v>212</v>
      </c>
      <c r="BT18" s="294"/>
      <c r="BU18" s="294"/>
      <c r="BV18" s="294"/>
      <c r="BW18" s="294"/>
      <c r="BX18" s="294"/>
      <c r="BY18" s="294"/>
      <c r="BZ18" s="294"/>
      <c r="CA18" s="294"/>
      <c r="CB18" s="337"/>
      <c r="CD18" s="263" t="s">
        <v>544</v>
      </c>
      <c r="CE18" s="259"/>
      <c r="CF18" s="259"/>
      <c r="CG18" s="259"/>
      <c r="CH18" s="259"/>
      <c r="CI18" s="259"/>
      <c r="CJ18" s="259"/>
      <c r="CK18" s="259"/>
      <c r="CL18" s="259"/>
      <c r="CM18" s="259"/>
      <c r="CN18" s="259"/>
      <c r="CO18" s="259"/>
      <c r="CP18" s="259"/>
      <c r="CQ18" s="274"/>
      <c r="CR18" s="279" t="s">
        <v>212</v>
      </c>
      <c r="CS18" s="282"/>
      <c r="CT18" s="282"/>
      <c r="CU18" s="282"/>
      <c r="CV18" s="282"/>
      <c r="CW18" s="282"/>
      <c r="CX18" s="282"/>
      <c r="CY18" s="285"/>
      <c r="CZ18" s="288" t="s">
        <v>212</v>
      </c>
      <c r="DA18" s="288"/>
      <c r="DB18" s="288"/>
      <c r="DC18" s="288"/>
      <c r="DD18" s="295" t="s">
        <v>212</v>
      </c>
      <c r="DE18" s="282"/>
      <c r="DF18" s="282"/>
      <c r="DG18" s="282"/>
      <c r="DH18" s="282"/>
      <c r="DI18" s="282"/>
      <c r="DJ18" s="282"/>
      <c r="DK18" s="282"/>
      <c r="DL18" s="282"/>
      <c r="DM18" s="282"/>
      <c r="DN18" s="282"/>
      <c r="DO18" s="282"/>
      <c r="DP18" s="285"/>
      <c r="DQ18" s="295" t="s">
        <v>212</v>
      </c>
      <c r="DR18" s="282"/>
      <c r="DS18" s="282"/>
      <c r="DT18" s="282"/>
      <c r="DU18" s="282"/>
      <c r="DV18" s="282"/>
      <c r="DW18" s="282"/>
      <c r="DX18" s="282"/>
      <c r="DY18" s="282"/>
      <c r="DZ18" s="282"/>
      <c r="EA18" s="282"/>
      <c r="EB18" s="282"/>
      <c r="EC18" s="338"/>
    </row>
    <row r="19" spans="2:133" ht="11.25" customHeight="1">
      <c r="B19" s="263" t="s">
        <v>543</v>
      </c>
      <c r="C19" s="259"/>
      <c r="D19" s="259"/>
      <c r="E19" s="259"/>
      <c r="F19" s="259"/>
      <c r="G19" s="259"/>
      <c r="H19" s="259"/>
      <c r="I19" s="259"/>
      <c r="J19" s="259"/>
      <c r="K19" s="259"/>
      <c r="L19" s="259"/>
      <c r="M19" s="259"/>
      <c r="N19" s="259"/>
      <c r="O19" s="259"/>
      <c r="P19" s="259"/>
      <c r="Q19" s="274"/>
      <c r="R19" s="279">
        <v>22839</v>
      </c>
      <c r="S19" s="282"/>
      <c r="T19" s="282"/>
      <c r="U19" s="282"/>
      <c r="V19" s="282"/>
      <c r="W19" s="282"/>
      <c r="X19" s="282"/>
      <c r="Y19" s="285"/>
      <c r="Z19" s="288">
        <v>0.1</v>
      </c>
      <c r="AA19" s="288"/>
      <c r="AB19" s="288"/>
      <c r="AC19" s="288"/>
      <c r="AD19" s="294">
        <v>22839</v>
      </c>
      <c r="AE19" s="294"/>
      <c r="AF19" s="294"/>
      <c r="AG19" s="294"/>
      <c r="AH19" s="294"/>
      <c r="AI19" s="294"/>
      <c r="AJ19" s="294"/>
      <c r="AK19" s="294"/>
      <c r="AL19" s="289">
        <v>0.1</v>
      </c>
      <c r="AM19" s="291"/>
      <c r="AN19" s="291"/>
      <c r="AO19" s="303"/>
      <c r="AP19" s="263" t="s">
        <v>261</v>
      </c>
      <c r="AQ19" s="259"/>
      <c r="AR19" s="259"/>
      <c r="AS19" s="259"/>
      <c r="AT19" s="259"/>
      <c r="AU19" s="259"/>
      <c r="AV19" s="259"/>
      <c r="AW19" s="259"/>
      <c r="AX19" s="259"/>
      <c r="AY19" s="259"/>
      <c r="AZ19" s="259"/>
      <c r="BA19" s="259"/>
      <c r="BB19" s="259"/>
      <c r="BC19" s="259"/>
      <c r="BD19" s="259"/>
      <c r="BE19" s="259"/>
      <c r="BF19" s="274"/>
      <c r="BG19" s="279">
        <v>16031</v>
      </c>
      <c r="BH19" s="282"/>
      <c r="BI19" s="282"/>
      <c r="BJ19" s="282"/>
      <c r="BK19" s="282"/>
      <c r="BL19" s="282"/>
      <c r="BM19" s="282"/>
      <c r="BN19" s="285"/>
      <c r="BO19" s="288">
        <v>0.3</v>
      </c>
      <c r="BP19" s="288"/>
      <c r="BQ19" s="288"/>
      <c r="BR19" s="288"/>
      <c r="BS19" s="294" t="s">
        <v>212</v>
      </c>
      <c r="BT19" s="294"/>
      <c r="BU19" s="294"/>
      <c r="BV19" s="294"/>
      <c r="BW19" s="294"/>
      <c r="BX19" s="294"/>
      <c r="BY19" s="294"/>
      <c r="BZ19" s="294"/>
      <c r="CA19" s="294"/>
      <c r="CB19" s="337"/>
      <c r="CD19" s="263" t="s">
        <v>542</v>
      </c>
      <c r="CE19" s="259"/>
      <c r="CF19" s="259"/>
      <c r="CG19" s="259"/>
      <c r="CH19" s="259"/>
      <c r="CI19" s="259"/>
      <c r="CJ19" s="259"/>
      <c r="CK19" s="259"/>
      <c r="CL19" s="259"/>
      <c r="CM19" s="259"/>
      <c r="CN19" s="259"/>
      <c r="CO19" s="259"/>
      <c r="CP19" s="259"/>
      <c r="CQ19" s="274"/>
      <c r="CR19" s="279" t="s">
        <v>212</v>
      </c>
      <c r="CS19" s="282"/>
      <c r="CT19" s="282"/>
      <c r="CU19" s="282"/>
      <c r="CV19" s="282"/>
      <c r="CW19" s="282"/>
      <c r="CX19" s="282"/>
      <c r="CY19" s="285"/>
      <c r="CZ19" s="288" t="s">
        <v>212</v>
      </c>
      <c r="DA19" s="288"/>
      <c r="DB19" s="288"/>
      <c r="DC19" s="288"/>
      <c r="DD19" s="295" t="s">
        <v>212</v>
      </c>
      <c r="DE19" s="282"/>
      <c r="DF19" s="282"/>
      <c r="DG19" s="282"/>
      <c r="DH19" s="282"/>
      <c r="DI19" s="282"/>
      <c r="DJ19" s="282"/>
      <c r="DK19" s="282"/>
      <c r="DL19" s="282"/>
      <c r="DM19" s="282"/>
      <c r="DN19" s="282"/>
      <c r="DO19" s="282"/>
      <c r="DP19" s="285"/>
      <c r="DQ19" s="295" t="s">
        <v>212</v>
      </c>
      <c r="DR19" s="282"/>
      <c r="DS19" s="282"/>
      <c r="DT19" s="282"/>
      <c r="DU19" s="282"/>
      <c r="DV19" s="282"/>
      <c r="DW19" s="282"/>
      <c r="DX19" s="282"/>
      <c r="DY19" s="282"/>
      <c r="DZ19" s="282"/>
      <c r="EA19" s="282"/>
      <c r="EB19" s="282"/>
      <c r="EC19" s="338"/>
    </row>
    <row r="20" spans="2:133" ht="11.25" customHeight="1">
      <c r="B20" s="263" t="s">
        <v>83</v>
      </c>
      <c r="C20" s="259"/>
      <c r="D20" s="259"/>
      <c r="E20" s="259"/>
      <c r="F20" s="259"/>
      <c r="G20" s="259"/>
      <c r="H20" s="259"/>
      <c r="I20" s="259"/>
      <c r="J20" s="259"/>
      <c r="K20" s="259"/>
      <c r="L20" s="259"/>
      <c r="M20" s="259"/>
      <c r="N20" s="259"/>
      <c r="O20" s="259"/>
      <c r="P20" s="259"/>
      <c r="Q20" s="274"/>
      <c r="R20" s="279">
        <v>7565</v>
      </c>
      <c r="S20" s="282"/>
      <c r="T20" s="282"/>
      <c r="U20" s="282"/>
      <c r="V20" s="282"/>
      <c r="W20" s="282"/>
      <c r="X20" s="282"/>
      <c r="Y20" s="285"/>
      <c r="Z20" s="288">
        <v>0</v>
      </c>
      <c r="AA20" s="288"/>
      <c r="AB20" s="288"/>
      <c r="AC20" s="288"/>
      <c r="AD20" s="294">
        <v>7565</v>
      </c>
      <c r="AE20" s="294"/>
      <c r="AF20" s="294"/>
      <c r="AG20" s="294"/>
      <c r="AH20" s="294"/>
      <c r="AI20" s="294"/>
      <c r="AJ20" s="294"/>
      <c r="AK20" s="294"/>
      <c r="AL20" s="289">
        <v>0</v>
      </c>
      <c r="AM20" s="291"/>
      <c r="AN20" s="291"/>
      <c r="AO20" s="303"/>
      <c r="AP20" s="263" t="s">
        <v>353</v>
      </c>
      <c r="AQ20" s="259"/>
      <c r="AR20" s="259"/>
      <c r="AS20" s="259"/>
      <c r="AT20" s="259"/>
      <c r="AU20" s="259"/>
      <c r="AV20" s="259"/>
      <c r="AW20" s="259"/>
      <c r="AX20" s="259"/>
      <c r="AY20" s="259"/>
      <c r="AZ20" s="259"/>
      <c r="BA20" s="259"/>
      <c r="BB20" s="259"/>
      <c r="BC20" s="259"/>
      <c r="BD20" s="259"/>
      <c r="BE20" s="259"/>
      <c r="BF20" s="274"/>
      <c r="BG20" s="279">
        <v>16031</v>
      </c>
      <c r="BH20" s="282"/>
      <c r="BI20" s="282"/>
      <c r="BJ20" s="282"/>
      <c r="BK20" s="282"/>
      <c r="BL20" s="282"/>
      <c r="BM20" s="282"/>
      <c r="BN20" s="285"/>
      <c r="BO20" s="288">
        <v>0.3</v>
      </c>
      <c r="BP20" s="288"/>
      <c r="BQ20" s="288"/>
      <c r="BR20" s="288"/>
      <c r="BS20" s="294" t="s">
        <v>212</v>
      </c>
      <c r="BT20" s="294"/>
      <c r="BU20" s="294"/>
      <c r="BV20" s="294"/>
      <c r="BW20" s="294"/>
      <c r="BX20" s="294"/>
      <c r="BY20" s="294"/>
      <c r="BZ20" s="294"/>
      <c r="CA20" s="294"/>
      <c r="CB20" s="337"/>
      <c r="CD20" s="263" t="s">
        <v>200</v>
      </c>
      <c r="CE20" s="259"/>
      <c r="CF20" s="259"/>
      <c r="CG20" s="259"/>
      <c r="CH20" s="259"/>
      <c r="CI20" s="259"/>
      <c r="CJ20" s="259"/>
      <c r="CK20" s="259"/>
      <c r="CL20" s="259"/>
      <c r="CM20" s="259"/>
      <c r="CN20" s="259"/>
      <c r="CO20" s="259"/>
      <c r="CP20" s="259"/>
      <c r="CQ20" s="274"/>
      <c r="CR20" s="279">
        <v>34575952</v>
      </c>
      <c r="CS20" s="282"/>
      <c r="CT20" s="282"/>
      <c r="CU20" s="282"/>
      <c r="CV20" s="282"/>
      <c r="CW20" s="282"/>
      <c r="CX20" s="282"/>
      <c r="CY20" s="285"/>
      <c r="CZ20" s="288">
        <v>100</v>
      </c>
      <c r="DA20" s="288"/>
      <c r="DB20" s="288"/>
      <c r="DC20" s="288"/>
      <c r="DD20" s="295">
        <v>5470041</v>
      </c>
      <c r="DE20" s="282"/>
      <c r="DF20" s="282"/>
      <c r="DG20" s="282"/>
      <c r="DH20" s="282"/>
      <c r="DI20" s="282"/>
      <c r="DJ20" s="282"/>
      <c r="DK20" s="282"/>
      <c r="DL20" s="282"/>
      <c r="DM20" s="282"/>
      <c r="DN20" s="282"/>
      <c r="DO20" s="282"/>
      <c r="DP20" s="285"/>
      <c r="DQ20" s="295">
        <v>23444054</v>
      </c>
      <c r="DR20" s="282"/>
      <c r="DS20" s="282"/>
      <c r="DT20" s="282"/>
      <c r="DU20" s="282"/>
      <c r="DV20" s="282"/>
      <c r="DW20" s="282"/>
      <c r="DX20" s="282"/>
      <c r="DY20" s="282"/>
      <c r="DZ20" s="282"/>
      <c r="EA20" s="282"/>
      <c r="EB20" s="282"/>
      <c r="EC20" s="338"/>
    </row>
    <row r="21" spans="2:133" ht="11.25" customHeight="1">
      <c r="B21" s="263" t="s">
        <v>541</v>
      </c>
      <c r="C21" s="259"/>
      <c r="D21" s="259"/>
      <c r="E21" s="259"/>
      <c r="F21" s="259"/>
      <c r="G21" s="259"/>
      <c r="H21" s="259"/>
      <c r="I21" s="259"/>
      <c r="J21" s="259"/>
      <c r="K21" s="259"/>
      <c r="L21" s="259"/>
      <c r="M21" s="259"/>
      <c r="N21" s="259"/>
      <c r="O21" s="259"/>
      <c r="P21" s="259"/>
      <c r="Q21" s="274"/>
      <c r="R21" s="279">
        <v>2807</v>
      </c>
      <c r="S21" s="282"/>
      <c r="T21" s="282"/>
      <c r="U21" s="282"/>
      <c r="V21" s="282"/>
      <c r="W21" s="282"/>
      <c r="X21" s="282"/>
      <c r="Y21" s="285"/>
      <c r="Z21" s="288">
        <v>0</v>
      </c>
      <c r="AA21" s="288"/>
      <c r="AB21" s="288"/>
      <c r="AC21" s="288"/>
      <c r="AD21" s="294">
        <v>2807</v>
      </c>
      <c r="AE21" s="294"/>
      <c r="AF21" s="294"/>
      <c r="AG21" s="294"/>
      <c r="AH21" s="294"/>
      <c r="AI21" s="294"/>
      <c r="AJ21" s="294"/>
      <c r="AK21" s="294"/>
      <c r="AL21" s="289">
        <v>0</v>
      </c>
      <c r="AM21" s="291"/>
      <c r="AN21" s="291"/>
      <c r="AO21" s="303"/>
      <c r="AP21" s="306" t="s">
        <v>540</v>
      </c>
      <c r="AQ21" s="309"/>
      <c r="AR21" s="309"/>
      <c r="AS21" s="309"/>
      <c r="AT21" s="309"/>
      <c r="AU21" s="309"/>
      <c r="AV21" s="309"/>
      <c r="AW21" s="309"/>
      <c r="AX21" s="309"/>
      <c r="AY21" s="309"/>
      <c r="AZ21" s="309"/>
      <c r="BA21" s="309"/>
      <c r="BB21" s="309"/>
      <c r="BC21" s="309"/>
      <c r="BD21" s="309"/>
      <c r="BE21" s="309"/>
      <c r="BF21" s="325"/>
      <c r="BG21" s="279">
        <v>16031</v>
      </c>
      <c r="BH21" s="282"/>
      <c r="BI21" s="282"/>
      <c r="BJ21" s="282"/>
      <c r="BK21" s="282"/>
      <c r="BL21" s="282"/>
      <c r="BM21" s="282"/>
      <c r="BN21" s="285"/>
      <c r="BO21" s="288">
        <v>0.3</v>
      </c>
      <c r="BP21" s="288"/>
      <c r="BQ21" s="288"/>
      <c r="BR21" s="288"/>
      <c r="BS21" s="294" t="s">
        <v>212</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539</v>
      </c>
      <c r="C22" s="271"/>
      <c r="D22" s="271"/>
      <c r="E22" s="271"/>
      <c r="F22" s="271"/>
      <c r="G22" s="271"/>
      <c r="H22" s="271"/>
      <c r="I22" s="271"/>
      <c r="J22" s="271"/>
      <c r="K22" s="271"/>
      <c r="L22" s="271"/>
      <c r="M22" s="271"/>
      <c r="N22" s="271"/>
      <c r="O22" s="271"/>
      <c r="P22" s="271"/>
      <c r="Q22" s="275"/>
      <c r="R22" s="279">
        <v>75297</v>
      </c>
      <c r="S22" s="282"/>
      <c r="T22" s="282"/>
      <c r="U22" s="282"/>
      <c r="V22" s="282"/>
      <c r="W22" s="282"/>
      <c r="X22" s="282"/>
      <c r="Y22" s="285"/>
      <c r="Z22" s="288">
        <v>0.2</v>
      </c>
      <c r="AA22" s="288"/>
      <c r="AB22" s="288"/>
      <c r="AC22" s="288"/>
      <c r="AD22" s="294">
        <v>75297</v>
      </c>
      <c r="AE22" s="294"/>
      <c r="AF22" s="294"/>
      <c r="AG22" s="294"/>
      <c r="AH22" s="294"/>
      <c r="AI22" s="294"/>
      <c r="AJ22" s="294"/>
      <c r="AK22" s="294"/>
      <c r="AL22" s="289">
        <v>0.40000000596046448</v>
      </c>
      <c r="AM22" s="291"/>
      <c r="AN22" s="291"/>
      <c r="AO22" s="303"/>
      <c r="AP22" s="306" t="s">
        <v>538</v>
      </c>
      <c r="AQ22" s="309"/>
      <c r="AR22" s="309"/>
      <c r="AS22" s="309"/>
      <c r="AT22" s="309"/>
      <c r="AU22" s="309"/>
      <c r="AV22" s="309"/>
      <c r="AW22" s="309"/>
      <c r="AX22" s="309"/>
      <c r="AY22" s="309"/>
      <c r="AZ22" s="309"/>
      <c r="BA22" s="309"/>
      <c r="BB22" s="309"/>
      <c r="BC22" s="309"/>
      <c r="BD22" s="309"/>
      <c r="BE22" s="309"/>
      <c r="BF22" s="325"/>
      <c r="BG22" s="279" t="s">
        <v>212</v>
      </c>
      <c r="BH22" s="282"/>
      <c r="BI22" s="282"/>
      <c r="BJ22" s="282"/>
      <c r="BK22" s="282"/>
      <c r="BL22" s="282"/>
      <c r="BM22" s="282"/>
      <c r="BN22" s="285"/>
      <c r="BO22" s="288" t="s">
        <v>212</v>
      </c>
      <c r="BP22" s="288"/>
      <c r="BQ22" s="288"/>
      <c r="BR22" s="288"/>
      <c r="BS22" s="294" t="s">
        <v>212</v>
      </c>
      <c r="BT22" s="294"/>
      <c r="BU22" s="294"/>
      <c r="BV22" s="294"/>
      <c r="BW22" s="294"/>
      <c r="BX22" s="294"/>
      <c r="BY22" s="294"/>
      <c r="BZ22" s="294"/>
      <c r="CA22" s="294"/>
      <c r="CB22" s="337"/>
      <c r="CD22" s="183" t="s">
        <v>537</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338</v>
      </c>
      <c r="C23" s="259"/>
      <c r="D23" s="259"/>
      <c r="E23" s="259"/>
      <c r="F23" s="259"/>
      <c r="G23" s="259"/>
      <c r="H23" s="259"/>
      <c r="I23" s="259"/>
      <c r="J23" s="259"/>
      <c r="K23" s="259"/>
      <c r="L23" s="259"/>
      <c r="M23" s="259"/>
      <c r="N23" s="259"/>
      <c r="O23" s="259"/>
      <c r="P23" s="259"/>
      <c r="Q23" s="274"/>
      <c r="R23" s="279">
        <v>14756218</v>
      </c>
      <c r="S23" s="282"/>
      <c r="T23" s="282"/>
      <c r="U23" s="282"/>
      <c r="V23" s="282"/>
      <c r="W23" s="282"/>
      <c r="X23" s="282"/>
      <c r="Y23" s="285"/>
      <c r="Z23" s="288">
        <v>40.799999999999997</v>
      </c>
      <c r="AA23" s="288"/>
      <c r="AB23" s="288"/>
      <c r="AC23" s="288"/>
      <c r="AD23" s="294">
        <v>13166387</v>
      </c>
      <c r="AE23" s="294"/>
      <c r="AF23" s="294"/>
      <c r="AG23" s="294"/>
      <c r="AH23" s="294"/>
      <c r="AI23" s="294"/>
      <c r="AJ23" s="294"/>
      <c r="AK23" s="294"/>
      <c r="AL23" s="289">
        <v>65.400000000000006</v>
      </c>
      <c r="AM23" s="291"/>
      <c r="AN23" s="291"/>
      <c r="AO23" s="303"/>
      <c r="AP23" s="306" t="s">
        <v>59</v>
      </c>
      <c r="AQ23" s="309"/>
      <c r="AR23" s="309"/>
      <c r="AS23" s="309"/>
      <c r="AT23" s="309"/>
      <c r="AU23" s="309"/>
      <c r="AV23" s="309"/>
      <c r="AW23" s="309"/>
      <c r="AX23" s="309"/>
      <c r="AY23" s="309"/>
      <c r="AZ23" s="309"/>
      <c r="BA23" s="309"/>
      <c r="BB23" s="309"/>
      <c r="BC23" s="309"/>
      <c r="BD23" s="309"/>
      <c r="BE23" s="309"/>
      <c r="BF23" s="325"/>
      <c r="BG23" s="279" t="s">
        <v>212</v>
      </c>
      <c r="BH23" s="282"/>
      <c r="BI23" s="282"/>
      <c r="BJ23" s="282"/>
      <c r="BK23" s="282"/>
      <c r="BL23" s="282"/>
      <c r="BM23" s="282"/>
      <c r="BN23" s="285"/>
      <c r="BO23" s="288" t="s">
        <v>212</v>
      </c>
      <c r="BP23" s="288"/>
      <c r="BQ23" s="288"/>
      <c r="BR23" s="288"/>
      <c r="BS23" s="294" t="s">
        <v>212</v>
      </c>
      <c r="BT23" s="294"/>
      <c r="BU23" s="294"/>
      <c r="BV23" s="294"/>
      <c r="BW23" s="294"/>
      <c r="BX23" s="294"/>
      <c r="BY23" s="294"/>
      <c r="BZ23" s="294"/>
      <c r="CA23" s="294"/>
      <c r="CB23" s="337"/>
      <c r="CD23" s="183" t="s">
        <v>316</v>
      </c>
      <c r="CE23" s="140"/>
      <c r="CF23" s="140"/>
      <c r="CG23" s="140"/>
      <c r="CH23" s="140"/>
      <c r="CI23" s="140"/>
      <c r="CJ23" s="140"/>
      <c r="CK23" s="140"/>
      <c r="CL23" s="140"/>
      <c r="CM23" s="140"/>
      <c r="CN23" s="140"/>
      <c r="CO23" s="140"/>
      <c r="CP23" s="140"/>
      <c r="CQ23" s="145"/>
      <c r="CR23" s="183" t="s">
        <v>289</v>
      </c>
      <c r="CS23" s="140"/>
      <c r="CT23" s="140"/>
      <c r="CU23" s="140"/>
      <c r="CV23" s="140"/>
      <c r="CW23" s="140"/>
      <c r="CX23" s="140"/>
      <c r="CY23" s="145"/>
      <c r="CZ23" s="183" t="s">
        <v>356</v>
      </c>
      <c r="DA23" s="140"/>
      <c r="DB23" s="140"/>
      <c r="DC23" s="145"/>
      <c r="DD23" s="183" t="s">
        <v>302</v>
      </c>
      <c r="DE23" s="140"/>
      <c r="DF23" s="140"/>
      <c r="DG23" s="140"/>
      <c r="DH23" s="140"/>
      <c r="DI23" s="140"/>
      <c r="DJ23" s="140"/>
      <c r="DK23" s="145"/>
      <c r="DL23" s="356" t="s">
        <v>359</v>
      </c>
      <c r="DM23" s="359"/>
      <c r="DN23" s="359"/>
      <c r="DO23" s="359"/>
      <c r="DP23" s="359"/>
      <c r="DQ23" s="359"/>
      <c r="DR23" s="359"/>
      <c r="DS23" s="359"/>
      <c r="DT23" s="359"/>
      <c r="DU23" s="359"/>
      <c r="DV23" s="363"/>
      <c r="DW23" s="183" t="s">
        <v>536</v>
      </c>
      <c r="DX23" s="140"/>
      <c r="DY23" s="140"/>
      <c r="DZ23" s="140"/>
      <c r="EA23" s="140"/>
      <c r="EB23" s="140"/>
      <c r="EC23" s="145"/>
    </row>
    <row r="24" spans="2:133" ht="11.25" customHeight="1">
      <c r="B24" s="263" t="s">
        <v>299</v>
      </c>
      <c r="C24" s="259"/>
      <c r="D24" s="259"/>
      <c r="E24" s="259"/>
      <c r="F24" s="259"/>
      <c r="G24" s="259"/>
      <c r="H24" s="259"/>
      <c r="I24" s="259"/>
      <c r="J24" s="259"/>
      <c r="K24" s="259"/>
      <c r="L24" s="259"/>
      <c r="M24" s="259"/>
      <c r="N24" s="259"/>
      <c r="O24" s="259"/>
      <c r="P24" s="259"/>
      <c r="Q24" s="274"/>
      <c r="R24" s="279">
        <v>13166387</v>
      </c>
      <c r="S24" s="282"/>
      <c r="T24" s="282"/>
      <c r="U24" s="282"/>
      <c r="V24" s="282"/>
      <c r="W24" s="282"/>
      <c r="X24" s="282"/>
      <c r="Y24" s="285"/>
      <c r="Z24" s="288">
        <v>36.4</v>
      </c>
      <c r="AA24" s="288"/>
      <c r="AB24" s="288"/>
      <c r="AC24" s="288"/>
      <c r="AD24" s="294">
        <v>13166387</v>
      </c>
      <c r="AE24" s="294"/>
      <c r="AF24" s="294"/>
      <c r="AG24" s="294"/>
      <c r="AH24" s="294"/>
      <c r="AI24" s="294"/>
      <c r="AJ24" s="294"/>
      <c r="AK24" s="294"/>
      <c r="AL24" s="289">
        <v>65.400000000000006</v>
      </c>
      <c r="AM24" s="291"/>
      <c r="AN24" s="291"/>
      <c r="AO24" s="303"/>
      <c r="AP24" s="306" t="s">
        <v>535</v>
      </c>
      <c r="AQ24" s="309"/>
      <c r="AR24" s="309"/>
      <c r="AS24" s="309"/>
      <c r="AT24" s="309"/>
      <c r="AU24" s="309"/>
      <c r="AV24" s="309"/>
      <c r="AW24" s="309"/>
      <c r="AX24" s="309"/>
      <c r="AY24" s="309"/>
      <c r="AZ24" s="309"/>
      <c r="BA24" s="309"/>
      <c r="BB24" s="309"/>
      <c r="BC24" s="309"/>
      <c r="BD24" s="309"/>
      <c r="BE24" s="309"/>
      <c r="BF24" s="325"/>
      <c r="BG24" s="279" t="s">
        <v>212</v>
      </c>
      <c r="BH24" s="282"/>
      <c r="BI24" s="282"/>
      <c r="BJ24" s="282"/>
      <c r="BK24" s="282"/>
      <c r="BL24" s="282"/>
      <c r="BM24" s="282"/>
      <c r="BN24" s="285"/>
      <c r="BO24" s="288" t="s">
        <v>212</v>
      </c>
      <c r="BP24" s="288"/>
      <c r="BQ24" s="288"/>
      <c r="BR24" s="288"/>
      <c r="BS24" s="294" t="s">
        <v>212</v>
      </c>
      <c r="BT24" s="294"/>
      <c r="BU24" s="294"/>
      <c r="BV24" s="294"/>
      <c r="BW24" s="294"/>
      <c r="BX24" s="294"/>
      <c r="BY24" s="294"/>
      <c r="BZ24" s="294"/>
      <c r="CA24" s="294"/>
      <c r="CB24" s="337"/>
      <c r="CD24" s="262" t="s">
        <v>362</v>
      </c>
      <c r="CE24" s="270"/>
      <c r="CF24" s="270"/>
      <c r="CG24" s="270"/>
      <c r="CH24" s="270"/>
      <c r="CI24" s="270"/>
      <c r="CJ24" s="270"/>
      <c r="CK24" s="270"/>
      <c r="CL24" s="270"/>
      <c r="CM24" s="270"/>
      <c r="CN24" s="270"/>
      <c r="CO24" s="270"/>
      <c r="CP24" s="270"/>
      <c r="CQ24" s="273"/>
      <c r="CR24" s="278">
        <v>15556385</v>
      </c>
      <c r="CS24" s="281"/>
      <c r="CT24" s="281"/>
      <c r="CU24" s="281"/>
      <c r="CV24" s="281"/>
      <c r="CW24" s="281"/>
      <c r="CX24" s="281"/>
      <c r="CY24" s="284"/>
      <c r="CZ24" s="298">
        <v>45</v>
      </c>
      <c r="DA24" s="300"/>
      <c r="DB24" s="300"/>
      <c r="DC24" s="348"/>
      <c r="DD24" s="352">
        <v>12015389</v>
      </c>
      <c r="DE24" s="281"/>
      <c r="DF24" s="281"/>
      <c r="DG24" s="281"/>
      <c r="DH24" s="281"/>
      <c r="DI24" s="281"/>
      <c r="DJ24" s="281"/>
      <c r="DK24" s="284"/>
      <c r="DL24" s="352">
        <v>11138570</v>
      </c>
      <c r="DM24" s="281"/>
      <c r="DN24" s="281"/>
      <c r="DO24" s="281"/>
      <c r="DP24" s="281"/>
      <c r="DQ24" s="281"/>
      <c r="DR24" s="281"/>
      <c r="DS24" s="281"/>
      <c r="DT24" s="281"/>
      <c r="DU24" s="281"/>
      <c r="DV24" s="284"/>
      <c r="DW24" s="298">
        <v>53.3</v>
      </c>
      <c r="DX24" s="300"/>
      <c r="DY24" s="300"/>
      <c r="DZ24" s="300"/>
      <c r="EA24" s="300"/>
      <c r="EB24" s="300"/>
      <c r="EC24" s="302"/>
    </row>
    <row r="25" spans="2:133" ht="11.25" customHeight="1">
      <c r="B25" s="263" t="s">
        <v>296</v>
      </c>
      <c r="C25" s="259"/>
      <c r="D25" s="259"/>
      <c r="E25" s="259"/>
      <c r="F25" s="259"/>
      <c r="G25" s="259"/>
      <c r="H25" s="259"/>
      <c r="I25" s="259"/>
      <c r="J25" s="259"/>
      <c r="K25" s="259"/>
      <c r="L25" s="259"/>
      <c r="M25" s="259"/>
      <c r="N25" s="259"/>
      <c r="O25" s="259"/>
      <c r="P25" s="259"/>
      <c r="Q25" s="274"/>
      <c r="R25" s="279">
        <v>1589831</v>
      </c>
      <c r="S25" s="282"/>
      <c r="T25" s="282"/>
      <c r="U25" s="282"/>
      <c r="V25" s="282"/>
      <c r="W25" s="282"/>
      <c r="X25" s="282"/>
      <c r="Y25" s="285"/>
      <c r="Z25" s="288">
        <v>4.4000000000000004</v>
      </c>
      <c r="AA25" s="288"/>
      <c r="AB25" s="288"/>
      <c r="AC25" s="288"/>
      <c r="AD25" s="294" t="s">
        <v>212</v>
      </c>
      <c r="AE25" s="294"/>
      <c r="AF25" s="294"/>
      <c r="AG25" s="294"/>
      <c r="AH25" s="294"/>
      <c r="AI25" s="294"/>
      <c r="AJ25" s="294"/>
      <c r="AK25" s="294"/>
      <c r="AL25" s="289" t="s">
        <v>212</v>
      </c>
      <c r="AM25" s="291"/>
      <c r="AN25" s="291"/>
      <c r="AO25" s="303"/>
      <c r="AP25" s="306" t="s">
        <v>274</v>
      </c>
      <c r="AQ25" s="309"/>
      <c r="AR25" s="309"/>
      <c r="AS25" s="309"/>
      <c r="AT25" s="309"/>
      <c r="AU25" s="309"/>
      <c r="AV25" s="309"/>
      <c r="AW25" s="309"/>
      <c r="AX25" s="309"/>
      <c r="AY25" s="309"/>
      <c r="AZ25" s="309"/>
      <c r="BA25" s="309"/>
      <c r="BB25" s="309"/>
      <c r="BC25" s="309"/>
      <c r="BD25" s="309"/>
      <c r="BE25" s="309"/>
      <c r="BF25" s="325"/>
      <c r="BG25" s="279" t="s">
        <v>212</v>
      </c>
      <c r="BH25" s="282"/>
      <c r="BI25" s="282"/>
      <c r="BJ25" s="282"/>
      <c r="BK25" s="282"/>
      <c r="BL25" s="282"/>
      <c r="BM25" s="282"/>
      <c r="BN25" s="285"/>
      <c r="BO25" s="288" t="s">
        <v>212</v>
      </c>
      <c r="BP25" s="288"/>
      <c r="BQ25" s="288"/>
      <c r="BR25" s="288"/>
      <c r="BS25" s="294" t="s">
        <v>212</v>
      </c>
      <c r="BT25" s="294"/>
      <c r="BU25" s="294"/>
      <c r="BV25" s="294"/>
      <c r="BW25" s="294"/>
      <c r="BX25" s="294"/>
      <c r="BY25" s="294"/>
      <c r="BZ25" s="294"/>
      <c r="CA25" s="294"/>
      <c r="CB25" s="337"/>
      <c r="CD25" s="263" t="s">
        <v>210</v>
      </c>
      <c r="CE25" s="259"/>
      <c r="CF25" s="259"/>
      <c r="CG25" s="259"/>
      <c r="CH25" s="259"/>
      <c r="CI25" s="259"/>
      <c r="CJ25" s="259"/>
      <c r="CK25" s="259"/>
      <c r="CL25" s="259"/>
      <c r="CM25" s="259"/>
      <c r="CN25" s="259"/>
      <c r="CO25" s="259"/>
      <c r="CP25" s="259"/>
      <c r="CQ25" s="274"/>
      <c r="CR25" s="279">
        <v>6374169</v>
      </c>
      <c r="CS25" s="324"/>
      <c r="CT25" s="324"/>
      <c r="CU25" s="324"/>
      <c r="CV25" s="324"/>
      <c r="CW25" s="324"/>
      <c r="CX25" s="324"/>
      <c r="CY25" s="343"/>
      <c r="CZ25" s="289">
        <v>18.399999999999999</v>
      </c>
      <c r="DA25" s="346"/>
      <c r="DB25" s="346"/>
      <c r="DC25" s="349"/>
      <c r="DD25" s="295">
        <v>6056617</v>
      </c>
      <c r="DE25" s="324"/>
      <c r="DF25" s="324"/>
      <c r="DG25" s="324"/>
      <c r="DH25" s="324"/>
      <c r="DI25" s="324"/>
      <c r="DJ25" s="324"/>
      <c r="DK25" s="343"/>
      <c r="DL25" s="295">
        <v>6003200</v>
      </c>
      <c r="DM25" s="324"/>
      <c r="DN25" s="324"/>
      <c r="DO25" s="324"/>
      <c r="DP25" s="324"/>
      <c r="DQ25" s="324"/>
      <c r="DR25" s="324"/>
      <c r="DS25" s="324"/>
      <c r="DT25" s="324"/>
      <c r="DU25" s="324"/>
      <c r="DV25" s="343"/>
      <c r="DW25" s="289">
        <v>28.7</v>
      </c>
      <c r="DX25" s="346"/>
      <c r="DY25" s="346"/>
      <c r="DZ25" s="346"/>
      <c r="EA25" s="346"/>
      <c r="EB25" s="346"/>
      <c r="EC25" s="371"/>
    </row>
    <row r="26" spans="2:133" ht="11.25" customHeight="1">
      <c r="B26" s="263" t="s">
        <v>534</v>
      </c>
      <c r="C26" s="259"/>
      <c r="D26" s="259"/>
      <c r="E26" s="259"/>
      <c r="F26" s="259"/>
      <c r="G26" s="259"/>
      <c r="H26" s="259"/>
      <c r="I26" s="259"/>
      <c r="J26" s="259"/>
      <c r="K26" s="259"/>
      <c r="L26" s="259"/>
      <c r="M26" s="259"/>
      <c r="N26" s="259"/>
      <c r="O26" s="259"/>
      <c r="P26" s="259"/>
      <c r="Q26" s="274"/>
      <c r="R26" s="279" t="s">
        <v>212</v>
      </c>
      <c r="S26" s="282"/>
      <c r="T26" s="282"/>
      <c r="U26" s="282"/>
      <c r="V26" s="282"/>
      <c r="W26" s="282"/>
      <c r="X26" s="282"/>
      <c r="Y26" s="285"/>
      <c r="Z26" s="288" t="s">
        <v>212</v>
      </c>
      <c r="AA26" s="288"/>
      <c r="AB26" s="288"/>
      <c r="AC26" s="288"/>
      <c r="AD26" s="294" t="s">
        <v>212</v>
      </c>
      <c r="AE26" s="294"/>
      <c r="AF26" s="294"/>
      <c r="AG26" s="294"/>
      <c r="AH26" s="294"/>
      <c r="AI26" s="294"/>
      <c r="AJ26" s="294"/>
      <c r="AK26" s="294"/>
      <c r="AL26" s="289" t="s">
        <v>212</v>
      </c>
      <c r="AM26" s="291"/>
      <c r="AN26" s="291"/>
      <c r="AO26" s="303"/>
      <c r="AP26" s="306" t="s">
        <v>364</v>
      </c>
      <c r="AQ26" s="308"/>
      <c r="AR26" s="308"/>
      <c r="AS26" s="308"/>
      <c r="AT26" s="308"/>
      <c r="AU26" s="308"/>
      <c r="AV26" s="308"/>
      <c r="AW26" s="308"/>
      <c r="AX26" s="308"/>
      <c r="AY26" s="308"/>
      <c r="AZ26" s="308"/>
      <c r="BA26" s="308"/>
      <c r="BB26" s="308"/>
      <c r="BC26" s="308"/>
      <c r="BD26" s="308"/>
      <c r="BE26" s="308"/>
      <c r="BF26" s="325"/>
      <c r="BG26" s="279" t="s">
        <v>212</v>
      </c>
      <c r="BH26" s="282"/>
      <c r="BI26" s="282"/>
      <c r="BJ26" s="282"/>
      <c r="BK26" s="282"/>
      <c r="BL26" s="282"/>
      <c r="BM26" s="282"/>
      <c r="BN26" s="285"/>
      <c r="BO26" s="288" t="s">
        <v>212</v>
      </c>
      <c r="BP26" s="288"/>
      <c r="BQ26" s="288"/>
      <c r="BR26" s="288"/>
      <c r="BS26" s="294" t="s">
        <v>212</v>
      </c>
      <c r="BT26" s="294"/>
      <c r="BU26" s="294"/>
      <c r="BV26" s="294"/>
      <c r="BW26" s="294"/>
      <c r="BX26" s="294"/>
      <c r="BY26" s="294"/>
      <c r="BZ26" s="294"/>
      <c r="CA26" s="294"/>
      <c r="CB26" s="337"/>
      <c r="CD26" s="263" t="s">
        <v>130</v>
      </c>
      <c r="CE26" s="259"/>
      <c r="CF26" s="259"/>
      <c r="CG26" s="259"/>
      <c r="CH26" s="259"/>
      <c r="CI26" s="259"/>
      <c r="CJ26" s="259"/>
      <c r="CK26" s="259"/>
      <c r="CL26" s="259"/>
      <c r="CM26" s="259"/>
      <c r="CN26" s="259"/>
      <c r="CO26" s="259"/>
      <c r="CP26" s="259"/>
      <c r="CQ26" s="274"/>
      <c r="CR26" s="279">
        <v>4220759</v>
      </c>
      <c r="CS26" s="282"/>
      <c r="CT26" s="282"/>
      <c r="CU26" s="282"/>
      <c r="CV26" s="282"/>
      <c r="CW26" s="282"/>
      <c r="CX26" s="282"/>
      <c r="CY26" s="285"/>
      <c r="CZ26" s="289">
        <v>12.2</v>
      </c>
      <c r="DA26" s="346"/>
      <c r="DB26" s="346"/>
      <c r="DC26" s="349"/>
      <c r="DD26" s="295">
        <v>3979319</v>
      </c>
      <c r="DE26" s="282"/>
      <c r="DF26" s="282"/>
      <c r="DG26" s="282"/>
      <c r="DH26" s="282"/>
      <c r="DI26" s="282"/>
      <c r="DJ26" s="282"/>
      <c r="DK26" s="285"/>
      <c r="DL26" s="295" t="s">
        <v>212</v>
      </c>
      <c r="DM26" s="282"/>
      <c r="DN26" s="282"/>
      <c r="DO26" s="282"/>
      <c r="DP26" s="282"/>
      <c r="DQ26" s="282"/>
      <c r="DR26" s="282"/>
      <c r="DS26" s="282"/>
      <c r="DT26" s="282"/>
      <c r="DU26" s="282"/>
      <c r="DV26" s="285"/>
      <c r="DW26" s="289" t="s">
        <v>212</v>
      </c>
      <c r="DX26" s="346"/>
      <c r="DY26" s="346"/>
      <c r="DZ26" s="346"/>
      <c r="EA26" s="346"/>
      <c r="EB26" s="346"/>
      <c r="EC26" s="371"/>
    </row>
    <row r="27" spans="2:133" ht="11.25" customHeight="1">
      <c r="B27" s="263" t="s">
        <v>89</v>
      </c>
      <c r="C27" s="259"/>
      <c r="D27" s="259"/>
      <c r="E27" s="259"/>
      <c r="F27" s="259"/>
      <c r="G27" s="259"/>
      <c r="H27" s="259"/>
      <c r="I27" s="259"/>
      <c r="J27" s="259"/>
      <c r="K27" s="259"/>
      <c r="L27" s="259"/>
      <c r="M27" s="259"/>
      <c r="N27" s="259"/>
      <c r="O27" s="259"/>
      <c r="P27" s="259"/>
      <c r="Q27" s="274"/>
      <c r="R27" s="279">
        <v>21693121</v>
      </c>
      <c r="S27" s="282"/>
      <c r="T27" s="282"/>
      <c r="U27" s="282"/>
      <c r="V27" s="282"/>
      <c r="W27" s="282"/>
      <c r="X27" s="282"/>
      <c r="Y27" s="285"/>
      <c r="Z27" s="288">
        <v>60</v>
      </c>
      <c r="AA27" s="288"/>
      <c r="AB27" s="288"/>
      <c r="AC27" s="288"/>
      <c r="AD27" s="294">
        <v>20103290</v>
      </c>
      <c r="AE27" s="294"/>
      <c r="AF27" s="294"/>
      <c r="AG27" s="294"/>
      <c r="AH27" s="294"/>
      <c r="AI27" s="294"/>
      <c r="AJ27" s="294"/>
      <c r="AK27" s="294"/>
      <c r="AL27" s="289">
        <v>99.900001525878906</v>
      </c>
      <c r="AM27" s="291"/>
      <c r="AN27" s="291"/>
      <c r="AO27" s="303"/>
      <c r="AP27" s="263" t="s">
        <v>365</v>
      </c>
      <c r="AQ27" s="259"/>
      <c r="AR27" s="259"/>
      <c r="AS27" s="259"/>
      <c r="AT27" s="259"/>
      <c r="AU27" s="259"/>
      <c r="AV27" s="259"/>
      <c r="AW27" s="259"/>
      <c r="AX27" s="259"/>
      <c r="AY27" s="259"/>
      <c r="AZ27" s="259"/>
      <c r="BA27" s="259"/>
      <c r="BB27" s="259"/>
      <c r="BC27" s="259"/>
      <c r="BD27" s="259"/>
      <c r="BE27" s="259"/>
      <c r="BF27" s="274"/>
      <c r="BG27" s="279">
        <v>5190098</v>
      </c>
      <c r="BH27" s="282"/>
      <c r="BI27" s="282"/>
      <c r="BJ27" s="282"/>
      <c r="BK27" s="282"/>
      <c r="BL27" s="282"/>
      <c r="BM27" s="282"/>
      <c r="BN27" s="285"/>
      <c r="BO27" s="288">
        <v>100</v>
      </c>
      <c r="BP27" s="288"/>
      <c r="BQ27" s="288"/>
      <c r="BR27" s="288"/>
      <c r="BS27" s="294">
        <v>100325</v>
      </c>
      <c r="BT27" s="294"/>
      <c r="BU27" s="294"/>
      <c r="BV27" s="294"/>
      <c r="BW27" s="294"/>
      <c r="BX27" s="294"/>
      <c r="BY27" s="294"/>
      <c r="BZ27" s="294"/>
      <c r="CA27" s="294"/>
      <c r="CB27" s="337"/>
      <c r="CD27" s="263" t="s">
        <v>234</v>
      </c>
      <c r="CE27" s="259"/>
      <c r="CF27" s="259"/>
      <c r="CG27" s="259"/>
      <c r="CH27" s="259"/>
      <c r="CI27" s="259"/>
      <c r="CJ27" s="259"/>
      <c r="CK27" s="259"/>
      <c r="CL27" s="259"/>
      <c r="CM27" s="259"/>
      <c r="CN27" s="259"/>
      <c r="CO27" s="259"/>
      <c r="CP27" s="259"/>
      <c r="CQ27" s="274"/>
      <c r="CR27" s="279">
        <v>4146985</v>
      </c>
      <c r="CS27" s="324"/>
      <c r="CT27" s="324"/>
      <c r="CU27" s="324"/>
      <c r="CV27" s="324"/>
      <c r="CW27" s="324"/>
      <c r="CX27" s="324"/>
      <c r="CY27" s="343"/>
      <c r="CZ27" s="289">
        <v>12</v>
      </c>
      <c r="DA27" s="346"/>
      <c r="DB27" s="346"/>
      <c r="DC27" s="349"/>
      <c r="DD27" s="295">
        <v>972694</v>
      </c>
      <c r="DE27" s="324"/>
      <c r="DF27" s="324"/>
      <c r="DG27" s="324"/>
      <c r="DH27" s="324"/>
      <c r="DI27" s="324"/>
      <c r="DJ27" s="324"/>
      <c r="DK27" s="343"/>
      <c r="DL27" s="295">
        <v>938034</v>
      </c>
      <c r="DM27" s="324"/>
      <c r="DN27" s="324"/>
      <c r="DO27" s="324"/>
      <c r="DP27" s="324"/>
      <c r="DQ27" s="324"/>
      <c r="DR27" s="324"/>
      <c r="DS27" s="324"/>
      <c r="DT27" s="324"/>
      <c r="DU27" s="324"/>
      <c r="DV27" s="343"/>
      <c r="DW27" s="289">
        <v>4.5</v>
      </c>
      <c r="DX27" s="346"/>
      <c r="DY27" s="346"/>
      <c r="DZ27" s="346"/>
      <c r="EA27" s="346"/>
      <c r="EB27" s="346"/>
      <c r="EC27" s="371"/>
    </row>
    <row r="28" spans="2:133" ht="11.25" customHeight="1">
      <c r="B28" s="263" t="s">
        <v>368</v>
      </c>
      <c r="C28" s="259"/>
      <c r="D28" s="259"/>
      <c r="E28" s="259"/>
      <c r="F28" s="259"/>
      <c r="G28" s="259"/>
      <c r="H28" s="259"/>
      <c r="I28" s="259"/>
      <c r="J28" s="259"/>
      <c r="K28" s="259"/>
      <c r="L28" s="259"/>
      <c r="M28" s="259"/>
      <c r="N28" s="259"/>
      <c r="O28" s="259"/>
      <c r="P28" s="259"/>
      <c r="Q28" s="274"/>
      <c r="R28" s="279">
        <v>3728</v>
      </c>
      <c r="S28" s="282"/>
      <c r="T28" s="282"/>
      <c r="U28" s="282"/>
      <c r="V28" s="282"/>
      <c r="W28" s="282"/>
      <c r="X28" s="282"/>
      <c r="Y28" s="285"/>
      <c r="Z28" s="288">
        <v>0</v>
      </c>
      <c r="AA28" s="288"/>
      <c r="AB28" s="288"/>
      <c r="AC28" s="288"/>
      <c r="AD28" s="294">
        <v>3728</v>
      </c>
      <c r="AE28" s="294"/>
      <c r="AF28" s="294"/>
      <c r="AG28" s="294"/>
      <c r="AH28" s="294"/>
      <c r="AI28" s="294"/>
      <c r="AJ28" s="294"/>
      <c r="AK28" s="294"/>
      <c r="AL28" s="289">
        <v>0</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361</v>
      </c>
      <c r="CE28" s="259"/>
      <c r="CF28" s="259"/>
      <c r="CG28" s="259"/>
      <c r="CH28" s="259"/>
      <c r="CI28" s="259"/>
      <c r="CJ28" s="259"/>
      <c r="CK28" s="259"/>
      <c r="CL28" s="259"/>
      <c r="CM28" s="259"/>
      <c r="CN28" s="259"/>
      <c r="CO28" s="259"/>
      <c r="CP28" s="259"/>
      <c r="CQ28" s="274"/>
      <c r="CR28" s="279">
        <v>5035231</v>
      </c>
      <c r="CS28" s="282"/>
      <c r="CT28" s="282"/>
      <c r="CU28" s="282"/>
      <c r="CV28" s="282"/>
      <c r="CW28" s="282"/>
      <c r="CX28" s="282"/>
      <c r="CY28" s="285"/>
      <c r="CZ28" s="289">
        <v>14.6</v>
      </c>
      <c r="DA28" s="346"/>
      <c r="DB28" s="346"/>
      <c r="DC28" s="349"/>
      <c r="DD28" s="295">
        <v>4986078</v>
      </c>
      <c r="DE28" s="282"/>
      <c r="DF28" s="282"/>
      <c r="DG28" s="282"/>
      <c r="DH28" s="282"/>
      <c r="DI28" s="282"/>
      <c r="DJ28" s="282"/>
      <c r="DK28" s="285"/>
      <c r="DL28" s="295">
        <v>4197336</v>
      </c>
      <c r="DM28" s="282"/>
      <c r="DN28" s="282"/>
      <c r="DO28" s="282"/>
      <c r="DP28" s="282"/>
      <c r="DQ28" s="282"/>
      <c r="DR28" s="282"/>
      <c r="DS28" s="282"/>
      <c r="DT28" s="282"/>
      <c r="DU28" s="282"/>
      <c r="DV28" s="285"/>
      <c r="DW28" s="289">
        <v>20.100000000000001</v>
      </c>
      <c r="DX28" s="346"/>
      <c r="DY28" s="346"/>
      <c r="DZ28" s="346"/>
      <c r="EA28" s="346"/>
      <c r="EB28" s="346"/>
      <c r="EC28" s="371"/>
    </row>
    <row r="29" spans="2:133" ht="11.25" customHeight="1">
      <c r="B29" s="263" t="s">
        <v>161</v>
      </c>
      <c r="C29" s="259"/>
      <c r="D29" s="259"/>
      <c r="E29" s="259"/>
      <c r="F29" s="259"/>
      <c r="G29" s="259"/>
      <c r="H29" s="259"/>
      <c r="I29" s="259"/>
      <c r="J29" s="259"/>
      <c r="K29" s="259"/>
      <c r="L29" s="259"/>
      <c r="M29" s="259"/>
      <c r="N29" s="259"/>
      <c r="O29" s="259"/>
      <c r="P29" s="259"/>
      <c r="Q29" s="274"/>
      <c r="R29" s="279">
        <v>115259</v>
      </c>
      <c r="S29" s="282"/>
      <c r="T29" s="282"/>
      <c r="U29" s="282"/>
      <c r="V29" s="282"/>
      <c r="W29" s="282"/>
      <c r="X29" s="282"/>
      <c r="Y29" s="285"/>
      <c r="Z29" s="288">
        <v>0.3</v>
      </c>
      <c r="AA29" s="288"/>
      <c r="AB29" s="288"/>
      <c r="AC29" s="288"/>
      <c r="AD29" s="294" t="s">
        <v>212</v>
      </c>
      <c r="AE29" s="294"/>
      <c r="AF29" s="294"/>
      <c r="AG29" s="294"/>
      <c r="AH29" s="294"/>
      <c r="AI29" s="294"/>
      <c r="AJ29" s="294"/>
      <c r="AK29" s="294"/>
      <c r="AL29" s="289" t="s">
        <v>212</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181</v>
      </c>
      <c r="CE29" s="41"/>
      <c r="CF29" s="263" t="s">
        <v>27</v>
      </c>
      <c r="CG29" s="259"/>
      <c r="CH29" s="259"/>
      <c r="CI29" s="259"/>
      <c r="CJ29" s="259"/>
      <c r="CK29" s="259"/>
      <c r="CL29" s="259"/>
      <c r="CM29" s="259"/>
      <c r="CN29" s="259"/>
      <c r="CO29" s="259"/>
      <c r="CP29" s="259"/>
      <c r="CQ29" s="274"/>
      <c r="CR29" s="279">
        <v>5035231</v>
      </c>
      <c r="CS29" s="324"/>
      <c r="CT29" s="324"/>
      <c r="CU29" s="324"/>
      <c r="CV29" s="324"/>
      <c r="CW29" s="324"/>
      <c r="CX29" s="324"/>
      <c r="CY29" s="343"/>
      <c r="CZ29" s="289">
        <v>14.6</v>
      </c>
      <c r="DA29" s="346"/>
      <c r="DB29" s="346"/>
      <c r="DC29" s="349"/>
      <c r="DD29" s="295">
        <v>4986078</v>
      </c>
      <c r="DE29" s="324"/>
      <c r="DF29" s="324"/>
      <c r="DG29" s="324"/>
      <c r="DH29" s="324"/>
      <c r="DI29" s="324"/>
      <c r="DJ29" s="324"/>
      <c r="DK29" s="343"/>
      <c r="DL29" s="295">
        <v>4197336</v>
      </c>
      <c r="DM29" s="324"/>
      <c r="DN29" s="324"/>
      <c r="DO29" s="324"/>
      <c r="DP29" s="324"/>
      <c r="DQ29" s="324"/>
      <c r="DR29" s="324"/>
      <c r="DS29" s="324"/>
      <c r="DT29" s="324"/>
      <c r="DU29" s="324"/>
      <c r="DV29" s="343"/>
      <c r="DW29" s="289">
        <v>20.100000000000001</v>
      </c>
      <c r="DX29" s="346"/>
      <c r="DY29" s="346"/>
      <c r="DZ29" s="346"/>
      <c r="EA29" s="346"/>
      <c r="EB29" s="346"/>
      <c r="EC29" s="371"/>
    </row>
    <row r="30" spans="2:133" ht="11.25" customHeight="1">
      <c r="B30" s="263" t="s">
        <v>314</v>
      </c>
      <c r="C30" s="259"/>
      <c r="D30" s="259"/>
      <c r="E30" s="259"/>
      <c r="F30" s="259"/>
      <c r="G30" s="259"/>
      <c r="H30" s="259"/>
      <c r="I30" s="259"/>
      <c r="J30" s="259"/>
      <c r="K30" s="259"/>
      <c r="L30" s="259"/>
      <c r="M30" s="259"/>
      <c r="N30" s="259"/>
      <c r="O30" s="259"/>
      <c r="P30" s="259"/>
      <c r="Q30" s="274"/>
      <c r="R30" s="279">
        <v>282073</v>
      </c>
      <c r="S30" s="282"/>
      <c r="T30" s="282"/>
      <c r="U30" s="282"/>
      <c r="V30" s="282"/>
      <c r="W30" s="282"/>
      <c r="X30" s="282"/>
      <c r="Y30" s="285"/>
      <c r="Z30" s="288">
        <v>0.8</v>
      </c>
      <c r="AA30" s="288"/>
      <c r="AB30" s="288"/>
      <c r="AC30" s="288"/>
      <c r="AD30" s="294">
        <v>12219</v>
      </c>
      <c r="AE30" s="294"/>
      <c r="AF30" s="294"/>
      <c r="AG30" s="294"/>
      <c r="AH30" s="294"/>
      <c r="AI30" s="294"/>
      <c r="AJ30" s="294"/>
      <c r="AK30" s="294"/>
      <c r="AL30" s="289">
        <v>0.1</v>
      </c>
      <c r="AM30" s="291"/>
      <c r="AN30" s="291"/>
      <c r="AO30" s="303"/>
      <c r="AP30" s="183" t="s">
        <v>316</v>
      </c>
      <c r="AQ30" s="140"/>
      <c r="AR30" s="140"/>
      <c r="AS30" s="140"/>
      <c r="AT30" s="140"/>
      <c r="AU30" s="140"/>
      <c r="AV30" s="140"/>
      <c r="AW30" s="140"/>
      <c r="AX30" s="140"/>
      <c r="AY30" s="140"/>
      <c r="AZ30" s="140"/>
      <c r="BA30" s="140"/>
      <c r="BB30" s="140"/>
      <c r="BC30" s="140"/>
      <c r="BD30" s="140"/>
      <c r="BE30" s="140"/>
      <c r="BF30" s="145"/>
      <c r="BG30" s="183" t="s">
        <v>369</v>
      </c>
      <c r="BH30" s="332"/>
      <c r="BI30" s="332"/>
      <c r="BJ30" s="332"/>
      <c r="BK30" s="332"/>
      <c r="BL30" s="332"/>
      <c r="BM30" s="332"/>
      <c r="BN30" s="332"/>
      <c r="BO30" s="332"/>
      <c r="BP30" s="332"/>
      <c r="BQ30" s="335"/>
      <c r="BR30" s="183" t="s">
        <v>533</v>
      </c>
      <c r="BS30" s="332"/>
      <c r="BT30" s="332"/>
      <c r="BU30" s="332"/>
      <c r="BV30" s="332"/>
      <c r="BW30" s="332"/>
      <c r="BX30" s="332"/>
      <c r="BY30" s="332"/>
      <c r="BZ30" s="332"/>
      <c r="CA30" s="332"/>
      <c r="CB30" s="335"/>
      <c r="CD30" s="135"/>
      <c r="CE30" s="42"/>
      <c r="CF30" s="263" t="s">
        <v>532</v>
      </c>
      <c r="CG30" s="259"/>
      <c r="CH30" s="259"/>
      <c r="CI30" s="259"/>
      <c r="CJ30" s="259"/>
      <c r="CK30" s="259"/>
      <c r="CL30" s="259"/>
      <c r="CM30" s="259"/>
      <c r="CN30" s="259"/>
      <c r="CO30" s="259"/>
      <c r="CP30" s="259"/>
      <c r="CQ30" s="274"/>
      <c r="CR30" s="279">
        <v>4944099</v>
      </c>
      <c r="CS30" s="282"/>
      <c r="CT30" s="282"/>
      <c r="CU30" s="282"/>
      <c r="CV30" s="282"/>
      <c r="CW30" s="282"/>
      <c r="CX30" s="282"/>
      <c r="CY30" s="285"/>
      <c r="CZ30" s="289">
        <v>14.3</v>
      </c>
      <c r="DA30" s="346"/>
      <c r="DB30" s="346"/>
      <c r="DC30" s="349"/>
      <c r="DD30" s="295">
        <v>4899508</v>
      </c>
      <c r="DE30" s="282"/>
      <c r="DF30" s="282"/>
      <c r="DG30" s="282"/>
      <c r="DH30" s="282"/>
      <c r="DI30" s="282"/>
      <c r="DJ30" s="282"/>
      <c r="DK30" s="285"/>
      <c r="DL30" s="295">
        <v>4110766</v>
      </c>
      <c r="DM30" s="282"/>
      <c r="DN30" s="282"/>
      <c r="DO30" s="282"/>
      <c r="DP30" s="282"/>
      <c r="DQ30" s="282"/>
      <c r="DR30" s="282"/>
      <c r="DS30" s="282"/>
      <c r="DT30" s="282"/>
      <c r="DU30" s="282"/>
      <c r="DV30" s="285"/>
      <c r="DW30" s="289">
        <v>19.7</v>
      </c>
      <c r="DX30" s="346"/>
      <c r="DY30" s="346"/>
      <c r="DZ30" s="346"/>
      <c r="EA30" s="346"/>
      <c r="EB30" s="346"/>
      <c r="EC30" s="371"/>
    </row>
    <row r="31" spans="2:133" ht="11.25" customHeight="1">
      <c r="B31" s="263" t="s">
        <v>23</v>
      </c>
      <c r="C31" s="259"/>
      <c r="D31" s="259"/>
      <c r="E31" s="259"/>
      <c r="F31" s="259"/>
      <c r="G31" s="259"/>
      <c r="H31" s="259"/>
      <c r="I31" s="259"/>
      <c r="J31" s="259"/>
      <c r="K31" s="259"/>
      <c r="L31" s="259"/>
      <c r="M31" s="259"/>
      <c r="N31" s="259"/>
      <c r="O31" s="259"/>
      <c r="P31" s="259"/>
      <c r="Q31" s="274"/>
      <c r="R31" s="279">
        <v>108923</v>
      </c>
      <c r="S31" s="282"/>
      <c r="T31" s="282"/>
      <c r="U31" s="282"/>
      <c r="V31" s="282"/>
      <c r="W31" s="282"/>
      <c r="X31" s="282"/>
      <c r="Y31" s="285"/>
      <c r="Z31" s="288">
        <v>0.3</v>
      </c>
      <c r="AA31" s="288"/>
      <c r="AB31" s="288"/>
      <c r="AC31" s="288"/>
      <c r="AD31" s="294" t="s">
        <v>212</v>
      </c>
      <c r="AE31" s="294"/>
      <c r="AF31" s="294"/>
      <c r="AG31" s="294"/>
      <c r="AH31" s="294"/>
      <c r="AI31" s="294"/>
      <c r="AJ31" s="294"/>
      <c r="AK31" s="294"/>
      <c r="AL31" s="289" t="s">
        <v>212</v>
      </c>
      <c r="AM31" s="291"/>
      <c r="AN31" s="291"/>
      <c r="AO31" s="303"/>
      <c r="AP31" s="164" t="s">
        <v>7</v>
      </c>
      <c r="AQ31" s="179"/>
      <c r="AR31" s="179"/>
      <c r="AS31" s="179"/>
      <c r="AT31" s="317" t="s">
        <v>531</v>
      </c>
      <c r="AU31" s="270"/>
      <c r="AV31" s="270"/>
      <c r="AW31" s="270"/>
      <c r="AX31" s="262" t="s">
        <v>275</v>
      </c>
      <c r="AY31" s="270"/>
      <c r="AZ31" s="270"/>
      <c r="BA31" s="270"/>
      <c r="BB31" s="270"/>
      <c r="BC31" s="270"/>
      <c r="BD31" s="270"/>
      <c r="BE31" s="270"/>
      <c r="BF31" s="273"/>
      <c r="BG31" s="329">
        <v>99.5</v>
      </c>
      <c r="BH31" s="333"/>
      <c r="BI31" s="333"/>
      <c r="BJ31" s="333"/>
      <c r="BK31" s="333"/>
      <c r="BL31" s="333"/>
      <c r="BM31" s="300">
        <v>97.9</v>
      </c>
      <c r="BN31" s="333"/>
      <c r="BO31" s="333"/>
      <c r="BP31" s="333"/>
      <c r="BQ31" s="336"/>
      <c r="BR31" s="329">
        <v>98.7</v>
      </c>
      <c r="BS31" s="333"/>
      <c r="BT31" s="333"/>
      <c r="BU31" s="333"/>
      <c r="BV31" s="333"/>
      <c r="BW31" s="333"/>
      <c r="BX31" s="300">
        <v>97.1</v>
      </c>
      <c r="BY31" s="333"/>
      <c r="BZ31" s="333"/>
      <c r="CA31" s="333"/>
      <c r="CB31" s="336"/>
      <c r="CD31" s="135"/>
      <c r="CE31" s="42"/>
      <c r="CF31" s="263" t="s">
        <v>315</v>
      </c>
      <c r="CG31" s="259"/>
      <c r="CH31" s="259"/>
      <c r="CI31" s="259"/>
      <c r="CJ31" s="259"/>
      <c r="CK31" s="259"/>
      <c r="CL31" s="259"/>
      <c r="CM31" s="259"/>
      <c r="CN31" s="259"/>
      <c r="CO31" s="259"/>
      <c r="CP31" s="259"/>
      <c r="CQ31" s="274"/>
      <c r="CR31" s="279">
        <v>91132</v>
      </c>
      <c r="CS31" s="324"/>
      <c r="CT31" s="324"/>
      <c r="CU31" s="324"/>
      <c r="CV31" s="324"/>
      <c r="CW31" s="324"/>
      <c r="CX31" s="324"/>
      <c r="CY31" s="343"/>
      <c r="CZ31" s="289">
        <v>0.3</v>
      </c>
      <c r="DA31" s="346"/>
      <c r="DB31" s="346"/>
      <c r="DC31" s="349"/>
      <c r="DD31" s="295">
        <v>86570</v>
      </c>
      <c r="DE31" s="324"/>
      <c r="DF31" s="324"/>
      <c r="DG31" s="324"/>
      <c r="DH31" s="324"/>
      <c r="DI31" s="324"/>
      <c r="DJ31" s="324"/>
      <c r="DK31" s="343"/>
      <c r="DL31" s="295">
        <v>86570</v>
      </c>
      <c r="DM31" s="324"/>
      <c r="DN31" s="324"/>
      <c r="DO31" s="324"/>
      <c r="DP31" s="324"/>
      <c r="DQ31" s="324"/>
      <c r="DR31" s="324"/>
      <c r="DS31" s="324"/>
      <c r="DT31" s="324"/>
      <c r="DU31" s="324"/>
      <c r="DV31" s="343"/>
      <c r="DW31" s="289">
        <v>0.4</v>
      </c>
      <c r="DX31" s="346"/>
      <c r="DY31" s="346"/>
      <c r="DZ31" s="346"/>
      <c r="EA31" s="346"/>
      <c r="EB31" s="346"/>
      <c r="EC31" s="371"/>
    </row>
    <row r="32" spans="2:133" ht="11.25" customHeight="1">
      <c r="B32" s="263" t="s">
        <v>339</v>
      </c>
      <c r="C32" s="259"/>
      <c r="D32" s="259"/>
      <c r="E32" s="259"/>
      <c r="F32" s="259"/>
      <c r="G32" s="259"/>
      <c r="H32" s="259"/>
      <c r="I32" s="259"/>
      <c r="J32" s="259"/>
      <c r="K32" s="259"/>
      <c r="L32" s="259"/>
      <c r="M32" s="259"/>
      <c r="N32" s="259"/>
      <c r="O32" s="259"/>
      <c r="P32" s="259"/>
      <c r="Q32" s="274"/>
      <c r="R32" s="279">
        <v>4979051</v>
      </c>
      <c r="S32" s="282"/>
      <c r="T32" s="282"/>
      <c r="U32" s="282"/>
      <c r="V32" s="282"/>
      <c r="W32" s="282"/>
      <c r="X32" s="282"/>
      <c r="Y32" s="285"/>
      <c r="Z32" s="288">
        <v>13.8</v>
      </c>
      <c r="AA32" s="288"/>
      <c r="AB32" s="288"/>
      <c r="AC32" s="288"/>
      <c r="AD32" s="294" t="s">
        <v>212</v>
      </c>
      <c r="AE32" s="294"/>
      <c r="AF32" s="294"/>
      <c r="AG32" s="294"/>
      <c r="AH32" s="294"/>
      <c r="AI32" s="294"/>
      <c r="AJ32" s="294"/>
      <c r="AK32" s="294"/>
      <c r="AL32" s="289" t="s">
        <v>212</v>
      </c>
      <c r="AM32" s="291"/>
      <c r="AN32" s="291"/>
      <c r="AO32" s="303"/>
      <c r="AP32" s="307"/>
      <c r="AQ32" s="310"/>
      <c r="AR32" s="310"/>
      <c r="AS32" s="310"/>
      <c r="AT32" s="318"/>
      <c r="AU32" s="259" t="s">
        <v>256</v>
      </c>
      <c r="AV32" s="259"/>
      <c r="AW32" s="259"/>
      <c r="AX32" s="263" t="s">
        <v>291</v>
      </c>
      <c r="AY32" s="259"/>
      <c r="AZ32" s="259"/>
      <c r="BA32" s="259"/>
      <c r="BB32" s="259"/>
      <c r="BC32" s="259"/>
      <c r="BD32" s="259"/>
      <c r="BE32" s="259"/>
      <c r="BF32" s="274"/>
      <c r="BG32" s="330">
        <v>99.7</v>
      </c>
      <c r="BH32" s="324"/>
      <c r="BI32" s="324"/>
      <c r="BJ32" s="324"/>
      <c r="BK32" s="324"/>
      <c r="BL32" s="324"/>
      <c r="BM32" s="291">
        <v>99.2</v>
      </c>
      <c r="BN32" s="334"/>
      <c r="BO32" s="334"/>
      <c r="BP32" s="334"/>
      <c r="BQ32" s="327"/>
      <c r="BR32" s="330">
        <v>99.6</v>
      </c>
      <c r="BS32" s="324"/>
      <c r="BT32" s="324"/>
      <c r="BU32" s="324"/>
      <c r="BV32" s="324"/>
      <c r="BW32" s="324"/>
      <c r="BX32" s="291">
        <v>99.1</v>
      </c>
      <c r="BY32" s="334"/>
      <c r="BZ32" s="334"/>
      <c r="CA32" s="334"/>
      <c r="CB32" s="327"/>
      <c r="CD32" s="136"/>
      <c r="CE32" s="143"/>
      <c r="CF32" s="263" t="s">
        <v>370</v>
      </c>
      <c r="CG32" s="259"/>
      <c r="CH32" s="259"/>
      <c r="CI32" s="259"/>
      <c r="CJ32" s="259"/>
      <c r="CK32" s="259"/>
      <c r="CL32" s="259"/>
      <c r="CM32" s="259"/>
      <c r="CN32" s="259"/>
      <c r="CO32" s="259"/>
      <c r="CP32" s="259"/>
      <c r="CQ32" s="274"/>
      <c r="CR32" s="279" t="s">
        <v>212</v>
      </c>
      <c r="CS32" s="282"/>
      <c r="CT32" s="282"/>
      <c r="CU32" s="282"/>
      <c r="CV32" s="282"/>
      <c r="CW32" s="282"/>
      <c r="CX32" s="282"/>
      <c r="CY32" s="285"/>
      <c r="CZ32" s="289" t="s">
        <v>212</v>
      </c>
      <c r="DA32" s="346"/>
      <c r="DB32" s="346"/>
      <c r="DC32" s="349"/>
      <c r="DD32" s="295" t="s">
        <v>212</v>
      </c>
      <c r="DE32" s="282"/>
      <c r="DF32" s="282"/>
      <c r="DG32" s="282"/>
      <c r="DH32" s="282"/>
      <c r="DI32" s="282"/>
      <c r="DJ32" s="282"/>
      <c r="DK32" s="285"/>
      <c r="DL32" s="295" t="s">
        <v>212</v>
      </c>
      <c r="DM32" s="282"/>
      <c r="DN32" s="282"/>
      <c r="DO32" s="282"/>
      <c r="DP32" s="282"/>
      <c r="DQ32" s="282"/>
      <c r="DR32" s="282"/>
      <c r="DS32" s="282"/>
      <c r="DT32" s="282"/>
      <c r="DU32" s="282"/>
      <c r="DV32" s="285"/>
      <c r="DW32" s="289" t="s">
        <v>212</v>
      </c>
      <c r="DX32" s="346"/>
      <c r="DY32" s="346"/>
      <c r="DZ32" s="346"/>
      <c r="EA32" s="346"/>
      <c r="EB32" s="346"/>
      <c r="EC32" s="371"/>
    </row>
    <row r="33" spans="2:133" ht="11.25" customHeight="1">
      <c r="B33" s="264" t="s">
        <v>58</v>
      </c>
      <c r="C33" s="271"/>
      <c r="D33" s="271"/>
      <c r="E33" s="271"/>
      <c r="F33" s="271"/>
      <c r="G33" s="271"/>
      <c r="H33" s="271"/>
      <c r="I33" s="271"/>
      <c r="J33" s="271"/>
      <c r="K33" s="271"/>
      <c r="L33" s="271"/>
      <c r="M33" s="271"/>
      <c r="N33" s="271"/>
      <c r="O33" s="271"/>
      <c r="P33" s="271"/>
      <c r="Q33" s="275"/>
      <c r="R33" s="279" t="s">
        <v>212</v>
      </c>
      <c r="S33" s="282"/>
      <c r="T33" s="282"/>
      <c r="U33" s="282"/>
      <c r="V33" s="282"/>
      <c r="W33" s="282"/>
      <c r="X33" s="282"/>
      <c r="Y33" s="285"/>
      <c r="Z33" s="288" t="s">
        <v>212</v>
      </c>
      <c r="AA33" s="288"/>
      <c r="AB33" s="288"/>
      <c r="AC33" s="288"/>
      <c r="AD33" s="294" t="s">
        <v>212</v>
      </c>
      <c r="AE33" s="294"/>
      <c r="AF33" s="294"/>
      <c r="AG33" s="294"/>
      <c r="AH33" s="294"/>
      <c r="AI33" s="294"/>
      <c r="AJ33" s="294"/>
      <c r="AK33" s="294"/>
      <c r="AL33" s="289" t="s">
        <v>212</v>
      </c>
      <c r="AM33" s="291"/>
      <c r="AN33" s="291"/>
      <c r="AO33" s="303"/>
      <c r="AP33" s="178"/>
      <c r="AQ33" s="180"/>
      <c r="AR33" s="180"/>
      <c r="AS33" s="180"/>
      <c r="AT33" s="319"/>
      <c r="AU33" s="272"/>
      <c r="AV33" s="272"/>
      <c r="AW33" s="272"/>
      <c r="AX33" s="265" t="s">
        <v>163</v>
      </c>
      <c r="AY33" s="272"/>
      <c r="AZ33" s="272"/>
      <c r="BA33" s="272"/>
      <c r="BB33" s="272"/>
      <c r="BC33" s="272"/>
      <c r="BD33" s="272"/>
      <c r="BE33" s="272"/>
      <c r="BF33" s="276"/>
      <c r="BG33" s="331">
        <v>99.3</v>
      </c>
      <c r="BH33" s="323"/>
      <c r="BI33" s="323"/>
      <c r="BJ33" s="323"/>
      <c r="BK33" s="323"/>
      <c r="BL33" s="323"/>
      <c r="BM33" s="301">
        <v>96.7</v>
      </c>
      <c r="BN33" s="323"/>
      <c r="BO33" s="323"/>
      <c r="BP33" s="323"/>
      <c r="BQ33" s="328"/>
      <c r="BR33" s="331">
        <v>97.8</v>
      </c>
      <c r="BS33" s="323"/>
      <c r="BT33" s="323"/>
      <c r="BU33" s="323"/>
      <c r="BV33" s="323"/>
      <c r="BW33" s="323"/>
      <c r="BX33" s="301">
        <v>95.4</v>
      </c>
      <c r="BY33" s="323"/>
      <c r="BZ33" s="323"/>
      <c r="CA33" s="323"/>
      <c r="CB33" s="328"/>
      <c r="CD33" s="263" t="s">
        <v>374</v>
      </c>
      <c r="CE33" s="259"/>
      <c r="CF33" s="259"/>
      <c r="CG33" s="259"/>
      <c r="CH33" s="259"/>
      <c r="CI33" s="259"/>
      <c r="CJ33" s="259"/>
      <c r="CK33" s="259"/>
      <c r="CL33" s="259"/>
      <c r="CM33" s="259"/>
      <c r="CN33" s="259"/>
      <c r="CO33" s="259"/>
      <c r="CP33" s="259"/>
      <c r="CQ33" s="274"/>
      <c r="CR33" s="279">
        <v>13339366</v>
      </c>
      <c r="CS33" s="324"/>
      <c r="CT33" s="324"/>
      <c r="CU33" s="324"/>
      <c r="CV33" s="324"/>
      <c r="CW33" s="324"/>
      <c r="CX33" s="324"/>
      <c r="CY33" s="343"/>
      <c r="CZ33" s="289">
        <v>38.6</v>
      </c>
      <c r="DA33" s="346"/>
      <c r="DB33" s="346"/>
      <c r="DC33" s="349"/>
      <c r="DD33" s="295">
        <v>10068759</v>
      </c>
      <c r="DE33" s="324"/>
      <c r="DF33" s="324"/>
      <c r="DG33" s="324"/>
      <c r="DH33" s="324"/>
      <c r="DI33" s="324"/>
      <c r="DJ33" s="324"/>
      <c r="DK33" s="343"/>
      <c r="DL33" s="295">
        <v>6916081</v>
      </c>
      <c r="DM33" s="324"/>
      <c r="DN33" s="324"/>
      <c r="DO33" s="324"/>
      <c r="DP33" s="324"/>
      <c r="DQ33" s="324"/>
      <c r="DR33" s="324"/>
      <c r="DS33" s="324"/>
      <c r="DT33" s="324"/>
      <c r="DU33" s="324"/>
      <c r="DV33" s="343"/>
      <c r="DW33" s="289">
        <v>33.1</v>
      </c>
      <c r="DX33" s="346"/>
      <c r="DY33" s="346"/>
      <c r="DZ33" s="346"/>
      <c r="EA33" s="346"/>
      <c r="EB33" s="346"/>
      <c r="EC33" s="371"/>
    </row>
    <row r="34" spans="2:133" ht="11.25" customHeight="1">
      <c r="B34" s="263" t="s">
        <v>376</v>
      </c>
      <c r="C34" s="259"/>
      <c r="D34" s="259"/>
      <c r="E34" s="259"/>
      <c r="F34" s="259"/>
      <c r="G34" s="259"/>
      <c r="H34" s="259"/>
      <c r="I34" s="259"/>
      <c r="J34" s="259"/>
      <c r="K34" s="259"/>
      <c r="L34" s="259"/>
      <c r="M34" s="259"/>
      <c r="N34" s="259"/>
      <c r="O34" s="259"/>
      <c r="P34" s="259"/>
      <c r="Q34" s="274"/>
      <c r="R34" s="279">
        <v>1492644</v>
      </c>
      <c r="S34" s="282"/>
      <c r="T34" s="282"/>
      <c r="U34" s="282"/>
      <c r="V34" s="282"/>
      <c r="W34" s="282"/>
      <c r="X34" s="282"/>
      <c r="Y34" s="285"/>
      <c r="Z34" s="288">
        <v>4.0999999999999996</v>
      </c>
      <c r="AA34" s="288"/>
      <c r="AB34" s="288"/>
      <c r="AC34" s="288"/>
      <c r="AD34" s="294" t="s">
        <v>212</v>
      </c>
      <c r="AE34" s="294"/>
      <c r="AF34" s="294"/>
      <c r="AG34" s="294"/>
      <c r="AH34" s="294"/>
      <c r="AI34" s="294"/>
      <c r="AJ34" s="294"/>
      <c r="AK34" s="294"/>
      <c r="AL34" s="289" t="s">
        <v>212</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378</v>
      </c>
      <c r="CE34" s="259"/>
      <c r="CF34" s="259"/>
      <c r="CG34" s="259"/>
      <c r="CH34" s="259"/>
      <c r="CI34" s="259"/>
      <c r="CJ34" s="259"/>
      <c r="CK34" s="259"/>
      <c r="CL34" s="259"/>
      <c r="CM34" s="259"/>
      <c r="CN34" s="259"/>
      <c r="CO34" s="259"/>
      <c r="CP34" s="259"/>
      <c r="CQ34" s="274"/>
      <c r="CR34" s="279">
        <v>4306844</v>
      </c>
      <c r="CS34" s="282"/>
      <c r="CT34" s="282"/>
      <c r="CU34" s="282"/>
      <c r="CV34" s="282"/>
      <c r="CW34" s="282"/>
      <c r="CX34" s="282"/>
      <c r="CY34" s="285"/>
      <c r="CZ34" s="289">
        <v>12.5</v>
      </c>
      <c r="DA34" s="346"/>
      <c r="DB34" s="346"/>
      <c r="DC34" s="349"/>
      <c r="DD34" s="295">
        <v>2832716</v>
      </c>
      <c r="DE34" s="282"/>
      <c r="DF34" s="282"/>
      <c r="DG34" s="282"/>
      <c r="DH34" s="282"/>
      <c r="DI34" s="282"/>
      <c r="DJ34" s="282"/>
      <c r="DK34" s="285"/>
      <c r="DL34" s="295">
        <v>2338359</v>
      </c>
      <c r="DM34" s="282"/>
      <c r="DN34" s="282"/>
      <c r="DO34" s="282"/>
      <c r="DP34" s="282"/>
      <c r="DQ34" s="282"/>
      <c r="DR34" s="282"/>
      <c r="DS34" s="282"/>
      <c r="DT34" s="282"/>
      <c r="DU34" s="282"/>
      <c r="DV34" s="285"/>
      <c r="DW34" s="289">
        <v>11.2</v>
      </c>
      <c r="DX34" s="346"/>
      <c r="DY34" s="346"/>
      <c r="DZ34" s="346"/>
      <c r="EA34" s="346"/>
      <c r="EB34" s="346"/>
      <c r="EC34" s="371"/>
    </row>
    <row r="35" spans="2:133" ht="11.25" customHeight="1">
      <c r="B35" s="263" t="s">
        <v>230</v>
      </c>
      <c r="C35" s="259"/>
      <c r="D35" s="259"/>
      <c r="E35" s="259"/>
      <c r="F35" s="259"/>
      <c r="G35" s="259"/>
      <c r="H35" s="259"/>
      <c r="I35" s="259"/>
      <c r="J35" s="259"/>
      <c r="K35" s="259"/>
      <c r="L35" s="259"/>
      <c r="M35" s="259"/>
      <c r="N35" s="259"/>
      <c r="O35" s="259"/>
      <c r="P35" s="259"/>
      <c r="Q35" s="274"/>
      <c r="R35" s="279">
        <v>232686</v>
      </c>
      <c r="S35" s="282"/>
      <c r="T35" s="282"/>
      <c r="U35" s="282"/>
      <c r="V35" s="282"/>
      <c r="W35" s="282"/>
      <c r="X35" s="282"/>
      <c r="Y35" s="285"/>
      <c r="Z35" s="288">
        <v>0.6</v>
      </c>
      <c r="AA35" s="288"/>
      <c r="AB35" s="288"/>
      <c r="AC35" s="288"/>
      <c r="AD35" s="294">
        <v>6301</v>
      </c>
      <c r="AE35" s="294"/>
      <c r="AF35" s="294"/>
      <c r="AG35" s="294"/>
      <c r="AH35" s="294"/>
      <c r="AI35" s="294"/>
      <c r="AJ35" s="294"/>
      <c r="AK35" s="294"/>
      <c r="AL35" s="289">
        <v>0</v>
      </c>
      <c r="AM35" s="291"/>
      <c r="AN35" s="291"/>
      <c r="AO35" s="303"/>
      <c r="AP35" s="96"/>
      <c r="AQ35" s="183" t="s">
        <v>530</v>
      </c>
      <c r="AR35" s="140"/>
      <c r="AS35" s="140"/>
      <c r="AT35" s="140"/>
      <c r="AU35" s="140"/>
      <c r="AV35" s="140"/>
      <c r="AW35" s="140"/>
      <c r="AX35" s="140"/>
      <c r="AY35" s="140"/>
      <c r="AZ35" s="140"/>
      <c r="BA35" s="140"/>
      <c r="BB35" s="140"/>
      <c r="BC35" s="140"/>
      <c r="BD35" s="140"/>
      <c r="BE35" s="140"/>
      <c r="BF35" s="145"/>
      <c r="BG35" s="183" t="s">
        <v>219</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380</v>
      </c>
      <c r="CE35" s="259"/>
      <c r="CF35" s="259"/>
      <c r="CG35" s="259"/>
      <c r="CH35" s="259"/>
      <c r="CI35" s="259"/>
      <c r="CJ35" s="259"/>
      <c r="CK35" s="259"/>
      <c r="CL35" s="259"/>
      <c r="CM35" s="259"/>
      <c r="CN35" s="259"/>
      <c r="CO35" s="259"/>
      <c r="CP35" s="259"/>
      <c r="CQ35" s="274"/>
      <c r="CR35" s="279">
        <v>761513</v>
      </c>
      <c r="CS35" s="324"/>
      <c r="CT35" s="324"/>
      <c r="CU35" s="324"/>
      <c r="CV35" s="324"/>
      <c r="CW35" s="324"/>
      <c r="CX35" s="324"/>
      <c r="CY35" s="343"/>
      <c r="CZ35" s="289">
        <v>2.2000000000000002</v>
      </c>
      <c r="DA35" s="346"/>
      <c r="DB35" s="346"/>
      <c r="DC35" s="349"/>
      <c r="DD35" s="295">
        <v>571561</v>
      </c>
      <c r="DE35" s="324"/>
      <c r="DF35" s="324"/>
      <c r="DG35" s="324"/>
      <c r="DH35" s="324"/>
      <c r="DI35" s="324"/>
      <c r="DJ35" s="324"/>
      <c r="DK35" s="343"/>
      <c r="DL35" s="295">
        <v>466657</v>
      </c>
      <c r="DM35" s="324"/>
      <c r="DN35" s="324"/>
      <c r="DO35" s="324"/>
      <c r="DP35" s="324"/>
      <c r="DQ35" s="324"/>
      <c r="DR35" s="324"/>
      <c r="DS35" s="324"/>
      <c r="DT35" s="324"/>
      <c r="DU35" s="324"/>
      <c r="DV35" s="343"/>
      <c r="DW35" s="289">
        <v>2.2000000000000002</v>
      </c>
      <c r="DX35" s="346"/>
      <c r="DY35" s="346"/>
      <c r="DZ35" s="346"/>
      <c r="EA35" s="346"/>
      <c r="EB35" s="346"/>
      <c r="EC35" s="371"/>
    </row>
    <row r="36" spans="2:133" ht="11.25" customHeight="1">
      <c r="B36" s="263" t="s">
        <v>152</v>
      </c>
      <c r="C36" s="259"/>
      <c r="D36" s="259"/>
      <c r="E36" s="259"/>
      <c r="F36" s="259"/>
      <c r="G36" s="259"/>
      <c r="H36" s="259"/>
      <c r="I36" s="259"/>
      <c r="J36" s="259"/>
      <c r="K36" s="259"/>
      <c r="L36" s="259"/>
      <c r="M36" s="259"/>
      <c r="N36" s="259"/>
      <c r="O36" s="259"/>
      <c r="P36" s="259"/>
      <c r="Q36" s="274"/>
      <c r="R36" s="279">
        <v>298012</v>
      </c>
      <c r="S36" s="282"/>
      <c r="T36" s="282"/>
      <c r="U36" s="282"/>
      <c r="V36" s="282"/>
      <c r="W36" s="282"/>
      <c r="X36" s="282"/>
      <c r="Y36" s="285"/>
      <c r="Z36" s="288">
        <v>0.8</v>
      </c>
      <c r="AA36" s="288"/>
      <c r="AB36" s="288"/>
      <c r="AC36" s="288"/>
      <c r="AD36" s="294" t="s">
        <v>212</v>
      </c>
      <c r="AE36" s="294"/>
      <c r="AF36" s="294"/>
      <c r="AG36" s="294"/>
      <c r="AH36" s="294"/>
      <c r="AI36" s="294"/>
      <c r="AJ36" s="294"/>
      <c r="AK36" s="294"/>
      <c r="AL36" s="289" t="s">
        <v>212</v>
      </c>
      <c r="AM36" s="291"/>
      <c r="AN36" s="291"/>
      <c r="AO36" s="303"/>
      <c r="AP36" s="96"/>
      <c r="AQ36" s="311" t="s">
        <v>365</v>
      </c>
      <c r="AR36" s="314"/>
      <c r="AS36" s="314"/>
      <c r="AT36" s="314"/>
      <c r="AU36" s="314"/>
      <c r="AV36" s="314"/>
      <c r="AW36" s="314"/>
      <c r="AX36" s="314"/>
      <c r="AY36" s="320"/>
      <c r="AZ36" s="278">
        <v>4516938</v>
      </c>
      <c r="BA36" s="281"/>
      <c r="BB36" s="281"/>
      <c r="BC36" s="281"/>
      <c r="BD36" s="281"/>
      <c r="BE36" s="281"/>
      <c r="BF36" s="326"/>
      <c r="BG36" s="262" t="s">
        <v>383</v>
      </c>
      <c r="BH36" s="270"/>
      <c r="BI36" s="270"/>
      <c r="BJ36" s="270"/>
      <c r="BK36" s="270"/>
      <c r="BL36" s="270"/>
      <c r="BM36" s="270"/>
      <c r="BN36" s="270"/>
      <c r="BO36" s="270"/>
      <c r="BP36" s="270"/>
      <c r="BQ36" s="270"/>
      <c r="BR36" s="270"/>
      <c r="BS36" s="270"/>
      <c r="BT36" s="270"/>
      <c r="BU36" s="273"/>
      <c r="BV36" s="278">
        <v>33326</v>
      </c>
      <c r="BW36" s="281"/>
      <c r="BX36" s="281"/>
      <c r="BY36" s="281"/>
      <c r="BZ36" s="281"/>
      <c r="CA36" s="281"/>
      <c r="CB36" s="326"/>
      <c r="CD36" s="263" t="s">
        <v>33</v>
      </c>
      <c r="CE36" s="259"/>
      <c r="CF36" s="259"/>
      <c r="CG36" s="259"/>
      <c r="CH36" s="259"/>
      <c r="CI36" s="259"/>
      <c r="CJ36" s="259"/>
      <c r="CK36" s="259"/>
      <c r="CL36" s="259"/>
      <c r="CM36" s="259"/>
      <c r="CN36" s="259"/>
      <c r="CO36" s="259"/>
      <c r="CP36" s="259"/>
      <c r="CQ36" s="274"/>
      <c r="CR36" s="279">
        <v>3224660</v>
      </c>
      <c r="CS36" s="282"/>
      <c r="CT36" s="282"/>
      <c r="CU36" s="282"/>
      <c r="CV36" s="282"/>
      <c r="CW36" s="282"/>
      <c r="CX36" s="282"/>
      <c r="CY36" s="285"/>
      <c r="CZ36" s="289">
        <v>9.3000000000000007</v>
      </c>
      <c r="DA36" s="346"/>
      <c r="DB36" s="346"/>
      <c r="DC36" s="349"/>
      <c r="DD36" s="295">
        <v>2711625</v>
      </c>
      <c r="DE36" s="282"/>
      <c r="DF36" s="282"/>
      <c r="DG36" s="282"/>
      <c r="DH36" s="282"/>
      <c r="DI36" s="282"/>
      <c r="DJ36" s="282"/>
      <c r="DK36" s="285"/>
      <c r="DL36" s="295">
        <v>1969062</v>
      </c>
      <c r="DM36" s="282"/>
      <c r="DN36" s="282"/>
      <c r="DO36" s="282"/>
      <c r="DP36" s="282"/>
      <c r="DQ36" s="282"/>
      <c r="DR36" s="282"/>
      <c r="DS36" s="282"/>
      <c r="DT36" s="282"/>
      <c r="DU36" s="282"/>
      <c r="DV36" s="285"/>
      <c r="DW36" s="289">
        <v>9.4</v>
      </c>
      <c r="DX36" s="346"/>
      <c r="DY36" s="346"/>
      <c r="DZ36" s="346"/>
      <c r="EA36" s="346"/>
      <c r="EB36" s="346"/>
      <c r="EC36" s="371"/>
    </row>
    <row r="37" spans="2:133" ht="11.25" customHeight="1">
      <c r="B37" s="263" t="s">
        <v>384</v>
      </c>
      <c r="C37" s="259"/>
      <c r="D37" s="259"/>
      <c r="E37" s="259"/>
      <c r="F37" s="259"/>
      <c r="G37" s="259"/>
      <c r="H37" s="259"/>
      <c r="I37" s="259"/>
      <c r="J37" s="259"/>
      <c r="K37" s="259"/>
      <c r="L37" s="259"/>
      <c r="M37" s="259"/>
      <c r="N37" s="259"/>
      <c r="O37" s="259"/>
      <c r="P37" s="259"/>
      <c r="Q37" s="274"/>
      <c r="R37" s="279">
        <v>699301</v>
      </c>
      <c r="S37" s="282"/>
      <c r="T37" s="282"/>
      <c r="U37" s="282"/>
      <c r="V37" s="282"/>
      <c r="W37" s="282"/>
      <c r="X37" s="282"/>
      <c r="Y37" s="285"/>
      <c r="Z37" s="288">
        <v>1.9</v>
      </c>
      <c r="AA37" s="288"/>
      <c r="AB37" s="288"/>
      <c r="AC37" s="288"/>
      <c r="AD37" s="294" t="s">
        <v>212</v>
      </c>
      <c r="AE37" s="294"/>
      <c r="AF37" s="294"/>
      <c r="AG37" s="294"/>
      <c r="AH37" s="294"/>
      <c r="AI37" s="294"/>
      <c r="AJ37" s="294"/>
      <c r="AK37" s="294"/>
      <c r="AL37" s="289" t="s">
        <v>212</v>
      </c>
      <c r="AM37" s="291"/>
      <c r="AN37" s="291"/>
      <c r="AO37" s="303"/>
      <c r="AQ37" s="312" t="s">
        <v>529</v>
      </c>
      <c r="AR37" s="315"/>
      <c r="AS37" s="315"/>
      <c r="AT37" s="315"/>
      <c r="AU37" s="315"/>
      <c r="AV37" s="315"/>
      <c r="AW37" s="315"/>
      <c r="AX37" s="315"/>
      <c r="AY37" s="321"/>
      <c r="AZ37" s="279">
        <v>1214937</v>
      </c>
      <c r="BA37" s="282"/>
      <c r="BB37" s="282"/>
      <c r="BC37" s="282"/>
      <c r="BD37" s="324"/>
      <c r="BE37" s="324"/>
      <c r="BF37" s="327"/>
      <c r="BG37" s="263" t="s">
        <v>386</v>
      </c>
      <c r="BH37" s="259"/>
      <c r="BI37" s="259"/>
      <c r="BJ37" s="259"/>
      <c r="BK37" s="259"/>
      <c r="BL37" s="259"/>
      <c r="BM37" s="259"/>
      <c r="BN37" s="259"/>
      <c r="BO37" s="259"/>
      <c r="BP37" s="259"/>
      <c r="BQ37" s="259"/>
      <c r="BR37" s="259"/>
      <c r="BS37" s="259"/>
      <c r="BT37" s="259"/>
      <c r="BU37" s="274"/>
      <c r="BV37" s="279">
        <v>-40464</v>
      </c>
      <c r="BW37" s="282"/>
      <c r="BX37" s="282"/>
      <c r="BY37" s="282"/>
      <c r="BZ37" s="282"/>
      <c r="CA37" s="282"/>
      <c r="CB37" s="338"/>
      <c r="CD37" s="263" t="s">
        <v>166</v>
      </c>
      <c r="CE37" s="259"/>
      <c r="CF37" s="259"/>
      <c r="CG37" s="259"/>
      <c r="CH37" s="259"/>
      <c r="CI37" s="259"/>
      <c r="CJ37" s="259"/>
      <c r="CK37" s="259"/>
      <c r="CL37" s="259"/>
      <c r="CM37" s="259"/>
      <c r="CN37" s="259"/>
      <c r="CO37" s="259"/>
      <c r="CP37" s="259"/>
      <c r="CQ37" s="274"/>
      <c r="CR37" s="279">
        <v>316133</v>
      </c>
      <c r="CS37" s="324"/>
      <c r="CT37" s="324"/>
      <c r="CU37" s="324"/>
      <c r="CV37" s="324"/>
      <c r="CW37" s="324"/>
      <c r="CX37" s="324"/>
      <c r="CY37" s="343"/>
      <c r="CZ37" s="289">
        <v>0.9</v>
      </c>
      <c r="DA37" s="346"/>
      <c r="DB37" s="346"/>
      <c r="DC37" s="349"/>
      <c r="DD37" s="295">
        <v>316133</v>
      </c>
      <c r="DE37" s="324"/>
      <c r="DF37" s="324"/>
      <c r="DG37" s="324"/>
      <c r="DH37" s="324"/>
      <c r="DI37" s="324"/>
      <c r="DJ37" s="324"/>
      <c r="DK37" s="343"/>
      <c r="DL37" s="295">
        <v>262367</v>
      </c>
      <c r="DM37" s="324"/>
      <c r="DN37" s="324"/>
      <c r="DO37" s="324"/>
      <c r="DP37" s="324"/>
      <c r="DQ37" s="324"/>
      <c r="DR37" s="324"/>
      <c r="DS37" s="324"/>
      <c r="DT37" s="324"/>
      <c r="DU37" s="324"/>
      <c r="DV37" s="343"/>
      <c r="DW37" s="289">
        <v>1.3</v>
      </c>
      <c r="DX37" s="346"/>
      <c r="DY37" s="346"/>
      <c r="DZ37" s="346"/>
      <c r="EA37" s="346"/>
      <c r="EB37" s="346"/>
      <c r="EC37" s="371"/>
    </row>
    <row r="38" spans="2:133" ht="11.25" customHeight="1">
      <c r="B38" s="263" t="s">
        <v>290</v>
      </c>
      <c r="C38" s="259"/>
      <c r="D38" s="259"/>
      <c r="E38" s="259"/>
      <c r="F38" s="259"/>
      <c r="G38" s="259"/>
      <c r="H38" s="259"/>
      <c r="I38" s="259"/>
      <c r="J38" s="259"/>
      <c r="K38" s="259"/>
      <c r="L38" s="259"/>
      <c r="M38" s="259"/>
      <c r="N38" s="259"/>
      <c r="O38" s="259"/>
      <c r="P38" s="259"/>
      <c r="Q38" s="274"/>
      <c r="R38" s="279">
        <v>1192384</v>
      </c>
      <c r="S38" s="282"/>
      <c r="T38" s="282"/>
      <c r="U38" s="282"/>
      <c r="V38" s="282"/>
      <c r="W38" s="282"/>
      <c r="X38" s="282"/>
      <c r="Y38" s="285"/>
      <c r="Z38" s="288">
        <v>3.3</v>
      </c>
      <c r="AA38" s="288"/>
      <c r="AB38" s="288"/>
      <c r="AC38" s="288"/>
      <c r="AD38" s="294" t="s">
        <v>212</v>
      </c>
      <c r="AE38" s="294"/>
      <c r="AF38" s="294"/>
      <c r="AG38" s="294"/>
      <c r="AH38" s="294"/>
      <c r="AI38" s="294"/>
      <c r="AJ38" s="294"/>
      <c r="AK38" s="294"/>
      <c r="AL38" s="289" t="s">
        <v>212</v>
      </c>
      <c r="AM38" s="291"/>
      <c r="AN38" s="291"/>
      <c r="AO38" s="303"/>
      <c r="AQ38" s="312" t="s">
        <v>390</v>
      </c>
      <c r="AR38" s="315"/>
      <c r="AS38" s="315"/>
      <c r="AT38" s="315"/>
      <c r="AU38" s="315"/>
      <c r="AV38" s="315"/>
      <c r="AW38" s="315"/>
      <c r="AX38" s="315"/>
      <c r="AY38" s="321"/>
      <c r="AZ38" s="279">
        <v>419545</v>
      </c>
      <c r="BA38" s="282"/>
      <c r="BB38" s="282"/>
      <c r="BC38" s="282"/>
      <c r="BD38" s="324"/>
      <c r="BE38" s="324"/>
      <c r="BF38" s="327"/>
      <c r="BG38" s="263" t="s">
        <v>393</v>
      </c>
      <c r="BH38" s="259"/>
      <c r="BI38" s="259"/>
      <c r="BJ38" s="259"/>
      <c r="BK38" s="259"/>
      <c r="BL38" s="259"/>
      <c r="BM38" s="259"/>
      <c r="BN38" s="259"/>
      <c r="BO38" s="259"/>
      <c r="BP38" s="259"/>
      <c r="BQ38" s="259"/>
      <c r="BR38" s="259"/>
      <c r="BS38" s="259"/>
      <c r="BT38" s="259"/>
      <c r="BU38" s="274"/>
      <c r="BV38" s="279">
        <v>5892</v>
      </c>
      <c r="BW38" s="282"/>
      <c r="BX38" s="282"/>
      <c r="BY38" s="282"/>
      <c r="BZ38" s="282"/>
      <c r="CA38" s="282"/>
      <c r="CB38" s="338"/>
      <c r="CD38" s="263" t="s">
        <v>528</v>
      </c>
      <c r="CE38" s="259"/>
      <c r="CF38" s="259"/>
      <c r="CG38" s="259"/>
      <c r="CH38" s="259"/>
      <c r="CI38" s="259"/>
      <c r="CJ38" s="259"/>
      <c r="CK38" s="259"/>
      <c r="CL38" s="259"/>
      <c r="CM38" s="259"/>
      <c r="CN38" s="259"/>
      <c r="CO38" s="259"/>
      <c r="CP38" s="259"/>
      <c r="CQ38" s="274"/>
      <c r="CR38" s="279">
        <v>2527177</v>
      </c>
      <c r="CS38" s="282"/>
      <c r="CT38" s="282"/>
      <c r="CU38" s="282"/>
      <c r="CV38" s="282"/>
      <c r="CW38" s="282"/>
      <c r="CX38" s="282"/>
      <c r="CY38" s="285"/>
      <c r="CZ38" s="289">
        <v>7.3</v>
      </c>
      <c r="DA38" s="346"/>
      <c r="DB38" s="346"/>
      <c r="DC38" s="349"/>
      <c r="DD38" s="295">
        <v>2066562</v>
      </c>
      <c r="DE38" s="282"/>
      <c r="DF38" s="282"/>
      <c r="DG38" s="282"/>
      <c r="DH38" s="282"/>
      <c r="DI38" s="282"/>
      <c r="DJ38" s="282"/>
      <c r="DK38" s="285"/>
      <c r="DL38" s="295">
        <v>1883932</v>
      </c>
      <c r="DM38" s="282"/>
      <c r="DN38" s="282"/>
      <c r="DO38" s="282"/>
      <c r="DP38" s="282"/>
      <c r="DQ38" s="282"/>
      <c r="DR38" s="282"/>
      <c r="DS38" s="282"/>
      <c r="DT38" s="282"/>
      <c r="DU38" s="282"/>
      <c r="DV38" s="285"/>
      <c r="DW38" s="289">
        <v>9</v>
      </c>
      <c r="DX38" s="346"/>
      <c r="DY38" s="346"/>
      <c r="DZ38" s="346"/>
      <c r="EA38" s="346"/>
      <c r="EB38" s="346"/>
      <c r="EC38" s="371"/>
    </row>
    <row r="39" spans="2:133" ht="11.25" customHeight="1">
      <c r="B39" s="263" t="s">
        <v>372</v>
      </c>
      <c r="C39" s="259"/>
      <c r="D39" s="259"/>
      <c r="E39" s="259"/>
      <c r="F39" s="259"/>
      <c r="G39" s="259"/>
      <c r="H39" s="259"/>
      <c r="I39" s="259"/>
      <c r="J39" s="259"/>
      <c r="K39" s="259"/>
      <c r="L39" s="259"/>
      <c r="M39" s="259"/>
      <c r="N39" s="259"/>
      <c r="O39" s="259"/>
      <c r="P39" s="259"/>
      <c r="Q39" s="274"/>
      <c r="R39" s="279">
        <v>592862</v>
      </c>
      <c r="S39" s="282"/>
      <c r="T39" s="282"/>
      <c r="U39" s="282"/>
      <c r="V39" s="282"/>
      <c r="W39" s="282"/>
      <c r="X39" s="282"/>
      <c r="Y39" s="285"/>
      <c r="Z39" s="288">
        <v>1.6</v>
      </c>
      <c r="AA39" s="288"/>
      <c r="AB39" s="288"/>
      <c r="AC39" s="288"/>
      <c r="AD39" s="294">
        <v>75</v>
      </c>
      <c r="AE39" s="294"/>
      <c r="AF39" s="294"/>
      <c r="AG39" s="294"/>
      <c r="AH39" s="294"/>
      <c r="AI39" s="294"/>
      <c r="AJ39" s="294"/>
      <c r="AK39" s="294"/>
      <c r="AL39" s="289">
        <v>0</v>
      </c>
      <c r="AM39" s="291"/>
      <c r="AN39" s="291"/>
      <c r="AO39" s="303"/>
      <c r="AQ39" s="312" t="s">
        <v>309</v>
      </c>
      <c r="AR39" s="315"/>
      <c r="AS39" s="315"/>
      <c r="AT39" s="315"/>
      <c r="AU39" s="315"/>
      <c r="AV39" s="315"/>
      <c r="AW39" s="315"/>
      <c r="AX39" s="315"/>
      <c r="AY39" s="321"/>
      <c r="AZ39" s="279">
        <v>408879</v>
      </c>
      <c r="BA39" s="282"/>
      <c r="BB39" s="282"/>
      <c r="BC39" s="282"/>
      <c r="BD39" s="324"/>
      <c r="BE39" s="324"/>
      <c r="BF39" s="327"/>
      <c r="BG39" s="263" t="s">
        <v>333</v>
      </c>
      <c r="BH39" s="259"/>
      <c r="BI39" s="259"/>
      <c r="BJ39" s="259"/>
      <c r="BK39" s="259"/>
      <c r="BL39" s="259"/>
      <c r="BM39" s="259"/>
      <c r="BN39" s="259"/>
      <c r="BO39" s="259"/>
      <c r="BP39" s="259"/>
      <c r="BQ39" s="259"/>
      <c r="BR39" s="259"/>
      <c r="BS39" s="259"/>
      <c r="BT39" s="259"/>
      <c r="BU39" s="274"/>
      <c r="BV39" s="279">
        <v>9101</v>
      </c>
      <c r="BW39" s="282"/>
      <c r="BX39" s="282"/>
      <c r="BY39" s="282"/>
      <c r="BZ39" s="282"/>
      <c r="CA39" s="282"/>
      <c r="CB39" s="338"/>
      <c r="CD39" s="263" t="s">
        <v>394</v>
      </c>
      <c r="CE39" s="259"/>
      <c r="CF39" s="259"/>
      <c r="CG39" s="259"/>
      <c r="CH39" s="259"/>
      <c r="CI39" s="259"/>
      <c r="CJ39" s="259"/>
      <c r="CK39" s="259"/>
      <c r="CL39" s="259"/>
      <c r="CM39" s="259"/>
      <c r="CN39" s="259"/>
      <c r="CO39" s="259"/>
      <c r="CP39" s="259"/>
      <c r="CQ39" s="274"/>
      <c r="CR39" s="279">
        <v>1968395</v>
      </c>
      <c r="CS39" s="324"/>
      <c r="CT39" s="324"/>
      <c r="CU39" s="324"/>
      <c r="CV39" s="324"/>
      <c r="CW39" s="324"/>
      <c r="CX39" s="324"/>
      <c r="CY39" s="343"/>
      <c r="CZ39" s="289">
        <v>5.7</v>
      </c>
      <c r="DA39" s="346"/>
      <c r="DB39" s="346"/>
      <c r="DC39" s="349"/>
      <c r="DD39" s="295">
        <v>1355058</v>
      </c>
      <c r="DE39" s="324"/>
      <c r="DF39" s="324"/>
      <c r="DG39" s="324"/>
      <c r="DH39" s="324"/>
      <c r="DI39" s="324"/>
      <c r="DJ39" s="324"/>
      <c r="DK39" s="343"/>
      <c r="DL39" s="295" t="s">
        <v>212</v>
      </c>
      <c r="DM39" s="324"/>
      <c r="DN39" s="324"/>
      <c r="DO39" s="324"/>
      <c r="DP39" s="324"/>
      <c r="DQ39" s="324"/>
      <c r="DR39" s="324"/>
      <c r="DS39" s="324"/>
      <c r="DT39" s="324"/>
      <c r="DU39" s="324"/>
      <c r="DV39" s="343"/>
      <c r="DW39" s="289" t="s">
        <v>212</v>
      </c>
      <c r="DX39" s="346"/>
      <c r="DY39" s="346"/>
      <c r="DZ39" s="346"/>
      <c r="EA39" s="346"/>
      <c r="EB39" s="346"/>
      <c r="EC39" s="371"/>
    </row>
    <row r="40" spans="2:133" ht="11.25" customHeight="1">
      <c r="B40" s="263" t="s">
        <v>398</v>
      </c>
      <c r="C40" s="259"/>
      <c r="D40" s="259"/>
      <c r="E40" s="259"/>
      <c r="F40" s="259"/>
      <c r="G40" s="259"/>
      <c r="H40" s="259"/>
      <c r="I40" s="259"/>
      <c r="J40" s="259"/>
      <c r="K40" s="259"/>
      <c r="L40" s="259"/>
      <c r="M40" s="259"/>
      <c r="N40" s="259"/>
      <c r="O40" s="259"/>
      <c r="P40" s="259"/>
      <c r="Q40" s="274"/>
      <c r="R40" s="279">
        <v>4446991</v>
      </c>
      <c r="S40" s="282"/>
      <c r="T40" s="282"/>
      <c r="U40" s="282"/>
      <c r="V40" s="282"/>
      <c r="W40" s="282"/>
      <c r="X40" s="282"/>
      <c r="Y40" s="285"/>
      <c r="Z40" s="288">
        <v>12.3</v>
      </c>
      <c r="AA40" s="288"/>
      <c r="AB40" s="288"/>
      <c r="AC40" s="288"/>
      <c r="AD40" s="294" t="s">
        <v>212</v>
      </c>
      <c r="AE40" s="294"/>
      <c r="AF40" s="294"/>
      <c r="AG40" s="294"/>
      <c r="AH40" s="294"/>
      <c r="AI40" s="294"/>
      <c r="AJ40" s="294"/>
      <c r="AK40" s="294"/>
      <c r="AL40" s="289" t="s">
        <v>212</v>
      </c>
      <c r="AM40" s="291"/>
      <c r="AN40" s="291"/>
      <c r="AO40" s="303"/>
      <c r="AQ40" s="312" t="s">
        <v>400</v>
      </c>
      <c r="AR40" s="315"/>
      <c r="AS40" s="315"/>
      <c r="AT40" s="315"/>
      <c r="AU40" s="315"/>
      <c r="AV40" s="315"/>
      <c r="AW40" s="315"/>
      <c r="AX40" s="315"/>
      <c r="AY40" s="321"/>
      <c r="AZ40" s="279">
        <v>96023</v>
      </c>
      <c r="BA40" s="282"/>
      <c r="BB40" s="282"/>
      <c r="BC40" s="282"/>
      <c r="BD40" s="324"/>
      <c r="BE40" s="324"/>
      <c r="BF40" s="327"/>
      <c r="BG40" s="307" t="s">
        <v>527</v>
      </c>
      <c r="BH40" s="310"/>
      <c r="BI40" s="310"/>
      <c r="BJ40" s="310"/>
      <c r="BK40" s="310"/>
      <c r="BL40" s="310"/>
      <c r="BM40" s="259" t="s">
        <v>526</v>
      </c>
      <c r="BN40" s="259"/>
      <c r="BO40" s="259"/>
      <c r="BP40" s="259"/>
      <c r="BQ40" s="259"/>
      <c r="BR40" s="259"/>
      <c r="BS40" s="259"/>
      <c r="BT40" s="259"/>
      <c r="BU40" s="274"/>
      <c r="BV40" s="279">
        <v>94</v>
      </c>
      <c r="BW40" s="282"/>
      <c r="BX40" s="282"/>
      <c r="BY40" s="282"/>
      <c r="BZ40" s="282"/>
      <c r="CA40" s="282"/>
      <c r="CB40" s="338"/>
      <c r="CD40" s="263" t="s">
        <v>306</v>
      </c>
      <c r="CE40" s="259"/>
      <c r="CF40" s="259"/>
      <c r="CG40" s="259"/>
      <c r="CH40" s="259"/>
      <c r="CI40" s="259"/>
      <c r="CJ40" s="259"/>
      <c r="CK40" s="259"/>
      <c r="CL40" s="259"/>
      <c r="CM40" s="259"/>
      <c r="CN40" s="259"/>
      <c r="CO40" s="259"/>
      <c r="CP40" s="259"/>
      <c r="CQ40" s="274"/>
      <c r="CR40" s="279">
        <v>550777</v>
      </c>
      <c r="CS40" s="282"/>
      <c r="CT40" s="282"/>
      <c r="CU40" s="282"/>
      <c r="CV40" s="282"/>
      <c r="CW40" s="282"/>
      <c r="CX40" s="282"/>
      <c r="CY40" s="285"/>
      <c r="CZ40" s="289">
        <v>1.6</v>
      </c>
      <c r="DA40" s="346"/>
      <c r="DB40" s="346"/>
      <c r="DC40" s="349"/>
      <c r="DD40" s="295">
        <v>531237</v>
      </c>
      <c r="DE40" s="282"/>
      <c r="DF40" s="282"/>
      <c r="DG40" s="282"/>
      <c r="DH40" s="282"/>
      <c r="DI40" s="282"/>
      <c r="DJ40" s="282"/>
      <c r="DK40" s="285"/>
      <c r="DL40" s="295">
        <v>258071</v>
      </c>
      <c r="DM40" s="282"/>
      <c r="DN40" s="282"/>
      <c r="DO40" s="282"/>
      <c r="DP40" s="282"/>
      <c r="DQ40" s="282"/>
      <c r="DR40" s="282"/>
      <c r="DS40" s="282"/>
      <c r="DT40" s="282"/>
      <c r="DU40" s="282"/>
      <c r="DV40" s="285"/>
      <c r="DW40" s="289">
        <v>1.2</v>
      </c>
      <c r="DX40" s="346"/>
      <c r="DY40" s="346"/>
      <c r="DZ40" s="346"/>
      <c r="EA40" s="346"/>
      <c r="EB40" s="346"/>
      <c r="EC40" s="371"/>
    </row>
    <row r="41" spans="2:133" ht="11.25" customHeight="1">
      <c r="B41" s="263" t="s">
        <v>525</v>
      </c>
      <c r="C41" s="259"/>
      <c r="D41" s="259"/>
      <c r="E41" s="259"/>
      <c r="F41" s="259"/>
      <c r="G41" s="259"/>
      <c r="H41" s="259"/>
      <c r="I41" s="259"/>
      <c r="J41" s="259"/>
      <c r="K41" s="259"/>
      <c r="L41" s="259"/>
      <c r="M41" s="259"/>
      <c r="N41" s="259"/>
      <c r="O41" s="259"/>
      <c r="P41" s="259"/>
      <c r="Q41" s="274"/>
      <c r="R41" s="279" t="s">
        <v>212</v>
      </c>
      <c r="S41" s="282"/>
      <c r="T41" s="282"/>
      <c r="U41" s="282"/>
      <c r="V41" s="282"/>
      <c r="W41" s="282"/>
      <c r="X41" s="282"/>
      <c r="Y41" s="285"/>
      <c r="Z41" s="288" t="s">
        <v>212</v>
      </c>
      <c r="AA41" s="288"/>
      <c r="AB41" s="288"/>
      <c r="AC41" s="288"/>
      <c r="AD41" s="294" t="s">
        <v>212</v>
      </c>
      <c r="AE41" s="294"/>
      <c r="AF41" s="294"/>
      <c r="AG41" s="294"/>
      <c r="AH41" s="294"/>
      <c r="AI41" s="294"/>
      <c r="AJ41" s="294"/>
      <c r="AK41" s="294"/>
      <c r="AL41" s="289" t="s">
        <v>212</v>
      </c>
      <c r="AM41" s="291"/>
      <c r="AN41" s="291"/>
      <c r="AO41" s="303"/>
      <c r="AQ41" s="312" t="s">
        <v>524</v>
      </c>
      <c r="AR41" s="315"/>
      <c r="AS41" s="315"/>
      <c r="AT41" s="315"/>
      <c r="AU41" s="315"/>
      <c r="AV41" s="315"/>
      <c r="AW41" s="315"/>
      <c r="AX41" s="315"/>
      <c r="AY41" s="321"/>
      <c r="AZ41" s="279">
        <v>415874</v>
      </c>
      <c r="BA41" s="282"/>
      <c r="BB41" s="282"/>
      <c r="BC41" s="282"/>
      <c r="BD41" s="324"/>
      <c r="BE41" s="324"/>
      <c r="BF41" s="327"/>
      <c r="BG41" s="307"/>
      <c r="BH41" s="310"/>
      <c r="BI41" s="310"/>
      <c r="BJ41" s="310"/>
      <c r="BK41" s="310"/>
      <c r="BL41" s="310"/>
      <c r="BM41" s="259" t="s">
        <v>339</v>
      </c>
      <c r="BN41" s="259"/>
      <c r="BO41" s="259"/>
      <c r="BP41" s="259"/>
      <c r="BQ41" s="259"/>
      <c r="BR41" s="259"/>
      <c r="BS41" s="259"/>
      <c r="BT41" s="259"/>
      <c r="BU41" s="274"/>
      <c r="BV41" s="279" t="s">
        <v>212</v>
      </c>
      <c r="BW41" s="282"/>
      <c r="BX41" s="282"/>
      <c r="BY41" s="282"/>
      <c r="BZ41" s="282"/>
      <c r="CA41" s="282"/>
      <c r="CB41" s="338"/>
      <c r="CD41" s="263" t="s">
        <v>286</v>
      </c>
      <c r="CE41" s="259"/>
      <c r="CF41" s="259"/>
      <c r="CG41" s="259"/>
      <c r="CH41" s="259"/>
      <c r="CI41" s="259"/>
      <c r="CJ41" s="259"/>
      <c r="CK41" s="259"/>
      <c r="CL41" s="259"/>
      <c r="CM41" s="259"/>
      <c r="CN41" s="259"/>
      <c r="CO41" s="259"/>
      <c r="CP41" s="259"/>
      <c r="CQ41" s="274"/>
      <c r="CR41" s="279" t="s">
        <v>212</v>
      </c>
      <c r="CS41" s="324"/>
      <c r="CT41" s="324"/>
      <c r="CU41" s="324"/>
      <c r="CV41" s="324"/>
      <c r="CW41" s="324"/>
      <c r="CX41" s="324"/>
      <c r="CY41" s="343"/>
      <c r="CZ41" s="289" t="s">
        <v>212</v>
      </c>
      <c r="DA41" s="346"/>
      <c r="DB41" s="346"/>
      <c r="DC41" s="349"/>
      <c r="DD41" s="295" t="s">
        <v>212</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523</v>
      </c>
      <c r="C42" s="259"/>
      <c r="D42" s="259"/>
      <c r="E42" s="259"/>
      <c r="F42" s="259"/>
      <c r="G42" s="259"/>
      <c r="H42" s="259"/>
      <c r="I42" s="259"/>
      <c r="J42" s="259"/>
      <c r="K42" s="259"/>
      <c r="L42" s="259"/>
      <c r="M42" s="259"/>
      <c r="N42" s="259"/>
      <c r="O42" s="259"/>
      <c r="P42" s="259"/>
      <c r="Q42" s="274"/>
      <c r="R42" s="279" t="s">
        <v>212</v>
      </c>
      <c r="S42" s="282"/>
      <c r="T42" s="282"/>
      <c r="U42" s="282"/>
      <c r="V42" s="282"/>
      <c r="W42" s="282"/>
      <c r="X42" s="282"/>
      <c r="Y42" s="285"/>
      <c r="Z42" s="288" t="s">
        <v>212</v>
      </c>
      <c r="AA42" s="288"/>
      <c r="AB42" s="288"/>
      <c r="AC42" s="288"/>
      <c r="AD42" s="294" t="s">
        <v>212</v>
      </c>
      <c r="AE42" s="294"/>
      <c r="AF42" s="294"/>
      <c r="AG42" s="294"/>
      <c r="AH42" s="294"/>
      <c r="AI42" s="294"/>
      <c r="AJ42" s="294"/>
      <c r="AK42" s="294"/>
      <c r="AL42" s="289" t="s">
        <v>212</v>
      </c>
      <c r="AM42" s="291"/>
      <c r="AN42" s="291"/>
      <c r="AO42" s="303"/>
      <c r="AQ42" s="313" t="s">
        <v>522</v>
      </c>
      <c r="AR42" s="316"/>
      <c r="AS42" s="316"/>
      <c r="AT42" s="316"/>
      <c r="AU42" s="316"/>
      <c r="AV42" s="316"/>
      <c r="AW42" s="316"/>
      <c r="AX42" s="316"/>
      <c r="AY42" s="322"/>
      <c r="AZ42" s="280">
        <v>1961680</v>
      </c>
      <c r="BA42" s="283"/>
      <c r="BB42" s="283"/>
      <c r="BC42" s="283"/>
      <c r="BD42" s="323"/>
      <c r="BE42" s="323"/>
      <c r="BF42" s="328"/>
      <c r="BG42" s="178"/>
      <c r="BH42" s="180"/>
      <c r="BI42" s="180"/>
      <c r="BJ42" s="180"/>
      <c r="BK42" s="180"/>
      <c r="BL42" s="180"/>
      <c r="BM42" s="272" t="s">
        <v>214</v>
      </c>
      <c r="BN42" s="272"/>
      <c r="BO42" s="272"/>
      <c r="BP42" s="272"/>
      <c r="BQ42" s="272"/>
      <c r="BR42" s="272"/>
      <c r="BS42" s="272"/>
      <c r="BT42" s="272"/>
      <c r="BU42" s="276"/>
      <c r="BV42" s="280">
        <v>392</v>
      </c>
      <c r="BW42" s="283"/>
      <c r="BX42" s="283"/>
      <c r="BY42" s="283"/>
      <c r="BZ42" s="283"/>
      <c r="CA42" s="283"/>
      <c r="CB42" s="339"/>
      <c r="CD42" s="263" t="s">
        <v>279</v>
      </c>
      <c r="CE42" s="259"/>
      <c r="CF42" s="259"/>
      <c r="CG42" s="259"/>
      <c r="CH42" s="259"/>
      <c r="CI42" s="259"/>
      <c r="CJ42" s="259"/>
      <c r="CK42" s="259"/>
      <c r="CL42" s="259"/>
      <c r="CM42" s="259"/>
      <c r="CN42" s="259"/>
      <c r="CO42" s="259"/>
      <c r="CP42" s="259"/>
      <c r="CQ42" s="274"/>
      <c r="CR42" s="279">
        <v>5680201</v>
      </c>
      <c r="CS42" s="324"/>
      <c r="CT42" s="324"/>
      <c r="CU42" s="324"/>
      <c r="CV42" s="324"/>
      <c r="CW42" s="324"/>
      <c r="CX42" s="324"/>
      <c r="CY42" s="343"/>
      <c r="CZ42" s="289">
        <v>16.399999999999999</v>
      </c>
      <c r="DA42" s="346"/>
      <c r="DB42" s="346"/>
      <c r="DC42" s="349"/>
      <c r="DD42" s="295">
        <v>1359906</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521</v>
      </c>
      <c r="C43" s="259"/>
      <c r="D43" s="259"/>
      <c r="E43" s="259"/>
      <c r="F43" s="259"/>
      <c r="G43" s="259"/>
      <c r="H43" s="259"/>
      <c r="I43" s="259"/>
      <c r="J43" s="259"/>
      <c r="K43" s="259"/>
      <c r="L43" s="259"/>
      <c r="M43" s="259"/>
      <c r="N43" s="259"/>
      <c r="O43" s="259"/>
      <c r="P43" s="259"/>
      <c r="Q43" s="274"/>
      <c r="R43" s="279">
        <v>762891</v>
      </c>
      <c r="S43" s="282"/>
      <c r="T43" s="282"/>
      <c r="U43" s="282"/>
      <c r="V43" s="282"/>
      <c r="W43" s="282"/>
      <c r="X43" s="282"/>
      <c r="Y43" s="285"/>
      <c r="Z43" s="288">
        <v>2.1</v>
      </c>
      <c r="AA43" s="288"/>
      <c r="AB43" s="288"/>
      <c r="AC43" s="288"/>
      <c r="AD43" s="294" t="s">
        <v>212</v>
      </c>
      <c r="AE43" s="294"/>
      <c r="AF43" s="294"/>
      <c r="AG43" s="294"/>
      <c r="AH43" s="294"/>
      <c r="AI43" s="294"/>
      <c r="AJ43" s="294"/>
      <c r="AK43" s="294"/>
      <c r="AL43" s="289" t="s">
        <v>212</v>
      </c>
      <c r="AM43" s="291"/>
      <c r="AN43" s="291"/>
      <c r="AO43" s="303"/>
      <c r="BV43" s="1"/>
      <c r="BW43" s="1"/>
      <c r="BX43" s="1"/>
      <c r="BY43" s="1"/>
      <c r="BZ43" s="1"/>
      <c r="CA43" s="1"/>
      <c r="CB43" s="1"/>
      <c r="CD43" s="263" t="s">
        <v>91</v>
      </c>
      <c r="CE43" s="259"/>
      <c r="CF43" s="259"/>
      <c r="CG43" s="259"/>
      <c r="CH43" s="259"/>
      <c r="CI43" s="259"/>
      <c r="CJ43" s="259"/>
      <c r="CK43" s="259"/>
      <c r="CL43" s="259"/>
      <c r="CM43" s="259"/>
      <c r="CN43" s="259"/>
      <c r="CO43" s="259"/>
      <c r="CP43" s="259"/>
      <c r="CQ43" s="274"/>
      <c r="CR43" s="279">
        <v>131951</v>
      </c>
      <c r="CS43" s="324"/>
      <c r="CT43" s="324"/>
      <c r="CU43" s="324"/>
      <c r="CV43" s="324"/>
      <c r="CW43" s="324"/>
      <c r="CX43" s="324"/>
      <c r="CY43" s="343"/>
      <c r="CZ43" s="289">
        <v>0.4</v>
      </c>
      <c r="DA43" s="346"/>
      <c r="DB43" s="346"/>
      <c r="DC43" s="349"/>
      <c r="DD43" s="295">
        <v>131951</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520</v>
      </c>
      <c r="C44" s="272"/>
      <c r="D44" s="272"/>
      <c r="E44" s="272"/>
      <c r="F44" s="272"/>
      <c r="G44" s="272"/>
      <c r="H44" s="272"/>
      <c r="I44" s="272"/>
      <c r="J44" s="272"/>
      <c r="K44" s="272"/>
      <c r="L44" s="272"/>
      <c r="M44" s="272"/>
      <c r="N44" s="272"/>
      <c r="O44" s="272"/>
      <c r="P44" s="272"/>
      <c r="Q44" s="276"/>
      <c r="R44" s="280">
        <v>36137035</v>
      </c>
      <c r="S44" s="283"/>
      <c r="T44" s="283"/>
      <c r="U44" s="283"/>
      <c r="V44" s="283"/>
      <c r="W44" s="283"/>
      <c r="X44" s="283"/>
      <c r="Y44" s="286"/>
      <c r="Z44" s="290">
        <v>100</v>
      </c>
      <c r="AA44" s="290"/>
      <c r="AB44" s="290"/>
      <c r="AC44" s="290"/>
      <c r="AD44" s="296">
        <v>20125613</v>
      </c>
      <c r="AE44" s="296"/>
      <c r="AF44" s="296"/>
      <c r="AG44" s="296"/>
      <c r="AH44" s="296"/>
      <c r="AI44" s="296"/>
      <c r="AJ44" s="296"/>
      <c r="AK44" s="296"/>
      <c r="AL44" s="299">
        <v>100</v>
      </c>
      <c r="AM44" s="301"/>
      <c r="AN44" s="301"/>
      <c r="AO44" s="304"/>
      <c r="CD44" s="134" t="s">
        <v>181</v>
      </c>
      <c r="CE44" s="41"/>
      <c r="CF44" s="263" t="s">
        <v>519</v>
      </c>
      <c r="CG44" s="259"/>
      <c r="CH44" s="259"/>
      <c r="CI44" s="259"/>
      <c r="CJ44" s="259"/>
      <c r="CK44" s="259"/>
      <c r="CL44" s="259"/>
      <c r="CM44" s="259"/>
      <c r="CN44" s="259"/>
      <c r="CO44" s="259"/>
      <c r="CP44" s="259"/>
      <c r="CQ44" s="274"/>
      <c r="CR44" s="279">
        <v>5470041</v>
      </c>
      <c r="CS44" s="282"/>
      <c r="CT44" s="282"/>
      <c r="CU44" s="282"/>
      <c r="CV44" s="282"/>
      <c r="CW44" s="282"/>
      <c r="CX44" s="282"/>
      <c r="CY44" s="285"/>
      <c r="CZ44" s="289">
        <v>15.8</v>
      </c>
      <c r="DA44" s="291"/>
      <c r="DB44" s="291"/>
      <c r="DC44" s="292"/>
      <c r="DD44" s="295">
        <v>1319087</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518</v>
      </c>
      <c r="CG45" s="259"/>
      <c r="CH45" s="259"/>
      <c r="CI45" s="259"/>
      <c r="CJ45" s="259"/>
      <c r="CK45" s="259"/>
      <c r="CL45" s="259"/>
      <c r="CM45" s="259"/>
      <c r="CN45" s="259"/>
      <c r="CO45" s="259"/>
      <c r="CP45" s="259"/>
      <c r="CQ45" s="274"/>
      <c r="CR45" s="279">
        <v>1885379</v>
      </c>
      <c r="CS45" s="324"/>
      <c r="CT45" s="324"/>
      <c r="CU45" s="324"/>
      <c r="CV45" s="324"/>
      <c r="CW45" s="324"/>
      <c r="CX45" s="324"/>
      <c r="CY45" s="343"/>
      <c r="CZ45" s="289">
        <v>5.5</v>
      </c>
      <c r="DA45" s="346"/>
      <c r="DB45" s="346"/>
      <c r="DC45" s="349"/>
      <c r="DD45" s="295">
        <v>82154</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401</v>
      </c>
      <c r="CG46" s="259"/>
      <c r="CH46" s="259"/>
      <c r="CI46" s="259"/>
      <c r="CJ46" s="259"/>
      <c r="CK46" s="259"/>
      <c r="CL46" s="259"/>
      <c r="CM46" s="259"/>
      <c r="CN46" s="259"/>
      <c r="CO46" s="259"/>
      <c r="CP46" s="259"/>
      <c r="CQ46" s="274"/>
      <c r="CR46" s="279">
        <v>3341537</v>
      </c>
      <c r="CS46" s="282"/>
      <c r="CT46" s="282"/>
      <c r="CU46" s="282"/>
      <c r="CV46" s="282"/>
      <c r="CW46" s="282"/>
      <c r="CX46" s="282"/>
      <c r="CY46" s="285"/>
      <c r="CZ46" s="289">
        <v>9.6999999999999993</v>
      </c>
      <c r="DA46" s="291"/>
      <c r="DB46" s="291"/>
      <c r="DC46" s="292"/>
      <c r="DD46" s="295">
        <v>1035910</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381</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403</v>
      </c>
      <c r="CG47" s="259"/>
      <c r="CH47" s="259"/>
      <c r="CI47" s="259"/>
      <c r="CJ47" s="259"/>
      <c r="CK47" s="259"/>
      <c r="CL47" s="259"/>
      <c r="CM47" s="259"/>
      <c r="CN47" s="259"/>
      <c r="CO47" s="259"/>
      <c r="CP47" s="259"/>
      <c r="CQ47" s="274"/>
      <c r="CR47" s="279">
        <v>210160</v>
      </c>
      <c r="CS47" s="324"/>
      <c r="CT47" s="324"/>
      <c r="CU47" s="324"/>
      <c r="CV47" s="324"/>
      <c r="CW47" s="324"/>
      <c r="CX47" s="324"/>
      <c r="CY47" s="343"/>
      <c r="CZ47" s="289">
        <v>0.6</v>
      </c>
      <c r="DA47" s="346"/>
      <c r="DB47" s="346"/>
      <c r="DC47" s="349"/>
      <c r="DD47" s="295">
        <v>40819</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ht="11.25">
      <c r="B48" s="269" t="s">
        <v>269</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517</v>
      </c>
      <c r="CG48" s="259"/>
      <c r="CH48" s="259"/>
      <c r="CI48" s="259"/>
      <c r="CJ48" s="259"/>
      <c r="CK48" s="259"/>
      <c r="CL48" s="259"/>
      <c r="CM48" s="259"/>
      <c r="CN48" s="259"/>
      <c r="CO48" s="259"/>
      <c r="CP48" s="259"/>
      <c r="CQ48" s="274"/>
      <c r="CR48" s="279" t="s">
        <v>212</v>
      </c>
      <c r="CS48" s="282"/>
      <c r="CT48" s="282"/>
      <c r="CU48" s="282"/>
      <c r="CV48" s="282"/>
      <c r="CW48" s="282"/>
      <c r="CX48" s="282"/>
      <c r="CY48" s="285"/>
      <c r="CZ48" s="289" t="s">
        <v>212</v>
      </c>
      <c r="DA48" s="291"/>
      <c r="DB48" s="291"/>
      <c r="DC48" s="292"/>
      <c r="DD48" s="295" t="s">
        <v>212</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200</v>
      </c>
      <c r="CE49" s="272"/>
      <c r="CF49" s="272"/>
      <c r="CG49" s="272"/>
      <c r="CH49" s="272"/>
      <c r="CI49" s="272"/>
      <c r="CJ49" s="272"/>
      <c r="CK49" s="272"/>
      <c r="CL49" s="272"/>
      <c r="CM49" s="272"/>
      <c r="CN49" s="272"/>
      <c r="CO49" s="272"/>
      <c r="CP49" s="272"/>
      <c r="CQ49" s="276"/>
      <c r="CR49" s="280">
        <v>34575952</v>
      </c>
      <c r="CS49" s="323"/>
      <c r="CT49" s="323"/>
      <c r="CU49" s="323"/>
      <c r="CV49" s="323"/>
      <c r="CW49" s="323"/>
      <c r="CX49" s="323"/>
      <c r="CY49" s="344"/>
      <c r="CZ49" s="299">
        <v>100</v>
      </c>
      <c r="DA49" s="347"/>
      <c r="DB49" s="347"/>
      <c r="DC49" s="350"/>
      <c r="DD49" s="353">
        <v>23444054</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t="11.25"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300</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304</v>
      </c>
      <c r="DK2" s="718"/>
      <c r="DL2" s="718"/>
      <c r="DM2" s="718"/>
      <c r="DN2" s="718"/>
      <c r="DO2" s="721"/>
      <c r="DP2" s="379"/>
      <c r="DQ2" s="717" t="s">
        <v>305</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405</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406</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407</v>
      </c>
      <c r="B5" s="408"/>
      <c r="C5" s="408"/>
      <c r="D5" s="408"/>
      <c r="E5" s="408"/>
      <c r="F5" s="408"/>
      <c r="G5" s="408"/>
      <c r="H5" s="408"/>
      <c r="I5" s="408"/>
      <c r="J5" s="408"/>
      <c r="K5" s="408"/>
      <c r="L5" s="408"/>
      <c r="M5" s="408"/>
      <c r="N5" s="408"/>
      <c r="O5" s="408"/>
      <c r="P5" s="440"/>
      <c r="Q5" s="446" t="s">
        <v>186</v>
      </c>
      <c r="R5" s="458"/>
      <c r="S5" s="458"/>
      <c r="T5" s="458"/>
      <c r="U5" s="469"/>
      <c r="V5" s="446" t="s">
        <v>408</v>
      </c>
      <c r="W5" s="458"/>
      <c r="X5" s="458"/>
      <c r="Y5" s="458"/>
      <c r="Z5" s="469"/>
      <c r="AA5" s="446" t="s">
        <v>410</v>
      </c>
      <c r="AB5" s="458"/>
      <c r="AC5" s="458"/>
      <c r="AD5" s="458"/>
      <c r="AE5" s="458"/>
      <c r="AF5" s="515" t="s">
        <v>184</v>
      </c>
      <c r="AG5" s="458"/>
      <c r="AH5" s="458"/>
      <c r="AI5" s="458"/>
      <c r="AJ5" s="533"/>
      <c r="AK5" s="458" t="s">
        <v>155</v>
      </c>
      <c r="AL5" s="458"/>
      <c r="AM5" s="458"/>
      <c r="AN5" s="458"/>
      <c r="AO5" s="469"/>
      <c r="AP5" s="446" t="s">
        <v>411</v>
      </c>
      <c r="AQ5" s="458"/>
      <c r="AR5" s="458"/>
      <c r="AS5" s="458"/>
      <c r="AT5" s="469"/>
      <c r="AU5" s="446" t="s">
        <v>413</v>
      </c>
      <c r="AV5" s="458"/>
      <c r="AW5" s="458"/>
      <c r="AX5" s="458"/>
      <c r="AY5" s="533"/>
      <c r="AZ5" s="389"/>
      <c r="BA5" s="389"/>
      <c r="BB5" s="389"/>
      <c r="BC5" s="389"/>
      <c r="BD5" s="389"/>
      <c r="BE5" s="587"/>
      <c r="BF5" s="587"/>
      <c r="BG5" s="587"/>
      <c r="BH5" s="587"/>
      <c r="BI5" s="587"/>
      <c r="BJ5" s="587"/>
      <c r="BK5" s="587"/>
      <c r="BL5" s="587"/>
      <c r="BM5" s="587"/>
      <c r="BN5" s="587"/>
      <c r="BO5" s="587"/>
      <c r="BP5" s="587"/>
      <c r="BQ5" s="381" t="s">
        <v>414</v>
      </c>
      <c r="BR5" s="408"/>
      <c r="BS5" s="408"/>
      <c r="BT5" s="408"/>
      <c r="BU5" s="408"/>
      <c r="BV5" s="408"/>
      <c r="BW5" s="408"/>
      <c r="BX5" s="408"/>
      <c r="BY5" s="408"/>
      <c r="BZ5" s="408"/>
      <c r="CA5" s="408"/>
      <c r="CB5" s="408"/>
      <c r="CC5" s="408"/>
      <c r="CD5" s="408"/>
      <c r="CE5" s="408"/>
      <c r="CF5" s="408"/>
      <c r="CG5" s="440"/>
      <c r="CH5" s="446" t="s">
        <v>354</v>
      </c>
      <c r="CI5" s="458"/>
      <c r="CJ5" s="458"/>
      <c r="CK5" s="458"/>
      <c r="CL5" s="469"/>
      <c r="CM5" s="446" t="s">
        <v>320</v>
      </c>
      <c r="CN5" s="458"/>
      <c r="CO5" s="458"/>
      <c r="CP5" s="458"/>
      <c r="CQ5" s="469"/>
      <c r="CR5" s="446" t="s">
        <v>251</v>
      </c>
      <c r="CS5" s="458"/>
      <c r="CT5" s="458"/>
      <c r="CU5" s="458"/>
      <c r="CV5" s="469"/>
      <c r="CW5" s="446" t="s">
        <v>56</v>
      </c>
      <c r="CX5" s="458"/>
      <c r="CY5" s="458"/>
      <c r="CZ5" s="458"/>
      <c r="DA5" s="469"/>
      <c r="DB5" s="446" t="s">
        <v>391</v>
      </c>
      <c r="DC5" s="458"/>
      <c r="DD5" s="458"/>
      <c r="DE5" s="458"/>
      <c r="DF5" s="469"/>
      <c r="DG5" s="711" t="s">
        <v>249</v>
      </c>
      <c r="DH5" s="714"/>
      <c r="DI5" s="714"/>
      <c r="DJ5" s="714"/>
      <c r="DK5" s="719"/>
      <c r="DL5" s="711" t="s">
        <v>415</v>
      </c>
      <c r="DM5" s="714"/>
      <c r="DN5" s="714"/>
      <c r="DO5" s="714"/>
      <c r="DP5" s="719"/>
      <c r="DQ5" s="446" t="s">
        <v>418</v>
      </c>
      <c r="DR5" s="458"/>
      <c r="DS5" s="458"/>
      <c r="DT5" s="458"/>
      <c r="DU5" s="469"/>
      <c r="DV5" s="446" t="s">
        <v>413</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419</v>
      </c>
      <c r="C7" s="430"/>
      <c r="D7" s="430"/>
      <c r="E7" s="430"/>
      <c r="F7" s="430"/>
      <c r="G7" s="430"/>
      <c r="H7" s="430"/>
      <c r="I7" s="430"/>
      <c r="J7" s="430"/>
      <c r="K7" s="430"/>
      <c r="L7" s="430"/>
      <c r="M7" s="430"/>
      <c r="N7" s="430"/>
      <c r="O7" s="430"/>
      <c r="P7" s="442"/>
      <c r="Q7" s="448">
        <v>36137</v>
      </c>
      <c r="R7" s="460"/>
      <c r="S7" s="460"/>
      <c r="T7" s="460"/>
      <c r="U7" s="460"/>
      <c r="V7" s="460">
        <v>34576</v>
      </c>
      <c r="W7" s="460"/>
      <c r="X7" s="460"/>
      <c r="Y7" s="460"/>
      <c r="Z7" s="460"/>
      <c r="AA7" s="460">
        <v>1561</v>
      </c>
      <c r="AB7" s="460"/>
      <c r="AC7" s="460"/>
      <c r="AD7" s="460"/>
      <c r="AE7" s="503"/>
      <c r="AF7" s="517">
        <v>1445</v>
      </c>
      <c r="AG7" s="530"/>
      <c r="AH7" s="530"/>
      <c r="AI7" s="530"/>
      <c r="AJ7" s="535"/>
      <c r="AK7" s="543">
        <v>699</v>
      </c>
      <c r="AL7" s="460"/>
      <c r="AM7" s="460"/>
      <c r="AN7" s="460"/>
      <c r="AO7" s="460"/>
      <c r="AP7" s="460">
        <v>35432</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1" t="s">
        <v>511</v>
      </c>
      <c r="BT7" s="431"/>
      <c r="BU7" s="431"/>
      <c r="BV7" s="431"/>
      <c r="BW7" s="431"/>
      <c r="BX7" s="431"/>
      <c r="BY7" s="431"/>
      <c r="BZ7" s="431"/>
      <c r="CA7" s="431"/>
      <c r="CB7" s="431"/>
      <c r="CC7" s="431"/>
      <c r="CD7" s="431"/>
      <c r="CE7" s="431"/>
      <c r="CF7" s="431"/>
      <c r="CG7" s="443"/>
      <c r="CH7" s="674">
        <v>7</v>
      </c>
      <c r="CI7" s="677"/>
      <c r="CJ7" s="677"/>
      <c r="CK7" s="677"/>
      <c r="CL7" s="692"/>
      <c r="CM7" s="674">
        <v>75</v>
      </c>
      <c r="CN7" s="677"/>
      <c r="CO7" s="677"/>
      <c r="CP7" s="677"/>
      <c r="CQ7" s="692"/>
      <c r="CR7" s="674">
        <v>35</v>
      </c>
      <c r="CS7" s="677"/>
      <c r="CT7" s="677"/>
      <c r="CU7" s="677"/>
      <c r="CV7" s="692"/>
      <c r="CW7" s="674" t="s">
        <v>212</v>
      </c>
      <c r="CX7" s="677"/>
      <c r="CY7" s="677"/>
      <c r="CZ7" s="677"/>
      <c r="DA7" s="692"/>
      <c r="DB7" s="674" t="s">
        <v>212</v>
      </c>
      <c r="DC7" s="677"/>
      <c r="DD7" s="677"/>
      <c r="DE7" s="677"/>
      <c r="DF7" s="692"/>
      <c r="DG7" s="674" t="s">
        <v>212</v>
      </c>
      <c r="DH7" s="677"/>
      <c r="DI7" s="677"/>
      <c r="DJ7" s="677"/>
      <c r="DK7" s="692"/>
      <c r="DL7" s="674" t="s">
        <v>212</v>
      </c>
      <c r="DM7" s="677"/>
      <c r="DN7" s="677"/>
      <c r="DO7" s="677"/>
      <c r="DP7" s="692"/>
      <c r="DQ7" s="674" t="s">
        <v>212</v>
      </c>
      <c r="DR7" s="677"/>
      <c r="DS7" s="677"/>
      <c r="DT7" s="677"/>
      <c r="DU7" s="692"/>
      <c r="DV7" s="410"/>
      <c r="DW7" s="430"/>
      <c r="DX7" s="430"/>
      <c r="DY7" s="430"/>
      <c r="DZ7" s="728"/>
      <c r="EA7" s="587"/>
    </row>
    <row r="8" spans="1:131" s="375" customFormat="1" ht="26.25" customHeight="1">
      <c r="A8" s="384">
        <v>2</v>
      </c>
      <c r="B8" s="411"/>
      <c r="C8" s="431"/>
      <c r="D8" s="431"/>
      <c r="E8" s="431"/>
      <c r="F8" s="431"/>
      <c r="G8" s="431"/>
      <c r="H8" s="431"/>
      <c r="I8" s="431"/>
      <c r="J8" s="431"/>
      <c r="K8" s="431"/>
      <c r="L8" s="431"/>
      <c r="M8" s="431"/>
      <c r="N8" s="431"/>
      <c r="O8" s="431"/>
      <c r="P8" s="443"/>
      <c r="Q8" s="449"/>
      <c r="R8" s="461"/>
      <c r="S8" s="461"/>
      <c r="T8" s="461"/>
      <c r="U8" s="461"/>
      <c r="V8" s="461"/>
      <c r="W8" s="461"/>
      <c r="X8" s="461"/>
      <c r="Y8" s="461"/>
      <c r="Z8" s="461"/>
      <c r="AA8" s="461"/>
      <c r="AB8" s="461"/>
      <c r="AC8" s="461"/>
      <c r="AD8" s="461"/>
      <c r="AE8" s="472"/>
      <c r="AF8" s="518"/>
      <c r="AG8" s="467"/>
      <c r="AH8" s="467"/>
      <c r="AI8" s="467"/>
      <c r="AJ8" s="536"/>
      <c r="AK8" s="471"/>
      <c r="AL8" s="461"/>
      <c r="AM8" s="461"/>
      <c r="AN8" s="461"/>
      <c r="AO8" s="461"/>
      <c r="AP8" s="461"/>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466</v>
      </c>
      <c r="BT8" s="431"/>
      <c r="BU8" s="431"/>
      <c r="BV8" s="431"/>
      <c r="BW8" s="431"/>
      <c r="BX8" s="431"/>
      <c r="BY8" s="431"/>
      <c r="BZ8" s="431"/>
      <c r="CA8" s="431"/>
      <c r="CB8" s="431"/>
      <c r="CC8" s="431"/>
      <c r="CD8" s="431"/>
      <c r="CE8" s="431"/>
      <c r="CF8" s="431"/>
      <c r="CG8" s="443"/>
      <c r="CH8" s="455">
        <v>37</v>
      </c>
      <c r="CI8" s="467"/>
      <c r="CJ8" s="467"/>
      <c r="CK8" s="467"/>
      <c r="CL8" s="693"/>
      <c r="CM8" s="455">
        <v>354</v>
      </c>
      <c r="CN8" s="467"/>
      <c r="CO8" s="467"/>
      <c r="CP8" s="467"/>
      <c r="CQ8" s="693"/>
      <c r="CR8" s="455">
        <v>100</v>
      </c>
      <c r="CS8" s="467"/>
      <c r="CT8" s="467"/>
      <c r="CU8" s="467"/>
      <c r="CV8" s="693"/>
      <c r="CW8" s="455" t="s">
        <v>212</v>
      </c>
      <c r="CX8" s="467"/>
      <c r="CY8" s="467"/>
      <c r="CZ8" s="467"/>
      <c r="DA8" s="693"/>
      <c r="DB8" s="455" t="s">
        <v>212</v>
      </c>
      <c r="DC8" s="467"/>
      <c r="DD8" s="467"/>
      <c r="DE8" s="467"/>
      <c r="DF8" s="693"/>
      <c r="DG8" s="455" t="s">
        <v>212</v>
      </c>
      <c r="DH8" s="467"/>
      <c r="DI8" s="467"/>
      <c r="DJ8" s="467"/>
      <c r="DK8" s="693"/>
      <c r="DL8" s="455" t="s">
        <v>212</v>
      </c>
      <c r="DM8" s="467"/>
      <c r="DN8" s="467"/>
      <c r="DO8" s="467"/>
      <c r="DP8" s="693"/>
      <c r="DQ8" s="455" t="s">
        <v>212</v>
      </c>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t="s">
        <v>294</v>
      </c>
      <c r="BT9" s="431"/>
      <c r="BU9" s="431"/>
      <c r="BV9" s="431"/>
      <c r="BW9" s="431"/>
      <c r="BX9" s="431"/>
      <c r="BY9" s="431"/>
      <c r="BZ9" s="431"/>
      <c r="CA9" s="431"/>
      <c r="CB9" s="431"/>
      <c r="CC9" s="431"/>
      <c r="CD9" s="431"/>
      <c r="CE9" s="431"/>
      <c r="CF9" s="431"/>
      <c r="CG9" s="443"/>
      <c r="CH9" s="455">
        <v>4</v>
      </c>
      <c r="CI9" s="467"/>
      <c r="CJ9" s="467"/>
      <c r="CK9" s="467"/>
      <c r="CL9" s="693"/>
      <c r="CM9" s="455">
        <v>28</v>
      </c>
      <c r="CN9" s="467"/>
      <c r="CO9" s="467"/>
      <c r="CP9" s="467"/>
      <c r="CQ9" s="693"/>
      <c r="CR9" s="455">
        <v>15</v>
      </c>
      <c r="CS9" s="467"/>
      <c r="CT9" s="467"/>
      <c r="CU9" s="467"/>
      <c r="CV9" s="693"/>
      <c r="CW9" s="455" t="s">
        <v>212</v>
      </c>
      <c r="CX9" s="467"/>
      <c r="CY9" s="467"/>
      <c r="CZ9" s="467"/>
      <c r="DA9" s="693"/>
      <c r="DB9" s="455" t="s">
        <v>212</v>
      </c>
      <c r="DC9" s="467"/>
      <c r="DD9" s="467"/>
      <c r="DE9" s="467"/>
      <c r="DF9" s="693"/>
      <c r="DG9" s="455" t="s">
        <v>212</v>
      </c>
      <c r="DH9" s="467"/>
      <c r="DI9" s="467"/>
      <c r="DJ9" s="467"/>
      <c r="DK9" s="693"/>
      <c r="DL9" s="455" t="s">
        <v>212</v>
      </c>
      <c r="DM9" s="467"/>
      <c r="DN9" s="467"/>
      <c r="DO9" s="467"/>
      <c r="DP9" s="693"/>
      <c r="DQ9" s="455" t="s">
        <v>212</v>
      </c>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t="s">
        <v>133</v>
      </c>
      <c r="BT10" s="431"/>
      <c r="BU10" s="431"/>
      <c r="BV10" s="431"/>
      <c r="BW10" s="431"/>
      <c r="BX10" s="431"/>
      <c r="BY10" s="431"/>
      <c r="BZ10" s="431"/>
      <c r="CA10" s="431"/>
      <c r="CB10" s="431"/>
      <c r="CC10" s="431"/>
      <c r="CD10" s="431"/>
      <c r="CE10" s="431"/>
      <c r="CF10" s="431"/>
      <c r="CG10" s="443"/>
      <c r="CH10" s="455">
        <v>-1</v>
      </c>
      <c r="CI10" s="467"/>
      <c r="CJ10" s="467"/>
      <c r="CK10" s="467"/>
      <c r="CL10" s="693"/>
      <c r="CM10" s="455">
        <v>34</v>
      </c>
      <c r="CN10" s="467"/>
      <c r="CO10" s="467"/>
      <c r="CP10" s="467"/>
      <c r="CQ10" s="693"/>
      <c r="CR10" s="455">
        <v>2</v>
      </c>
      <c r="CS10" s="467"/>
      <c r="CT10" s="467"/>
      <c r="CU10" s="467"/>
      <c r="CV10" s="693"/>
      <c r="CW10" s="455" t="s">
        <v>212</v>
      </c>
      <c r="CX10" s="467"/>
      <c r="CY10" s="467"/>
      <c r="CZ10" s="467"/>
      <c r="DA10" s="693"/>
      <c r="DB10" s="455" t="s">
        <v>212</v>
      </c>
      <c r="DC10" s="467"/>
      <c r="DD10" s="467"/>
      <c r="DE10" s="467"/>
      <c r="DF10" s="693"/>
      <c r="DG10" s="455" t="s">
        <v>212</v>
      </c>
      <c r="DH10" s="467"/>
      <c r="DI10" s="467"/>
      <c r="DJ10" s="467"/>
      <c r="DK10" s="693"/>
      <c r="DL10" s="455" t="s">
        <v>212</v>
      </c>
      <c r="DM10" s="467"/>
      <c r="DN10" s="467"/>
      <c r="DO10" s="467"/>
      <c r="DP10" s="693"/>
      <c r="DQ10" s="455" t="s">
        <v>212</v>
      </c>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t="s">
        <v>512</v>
      </c>
      <c r="BT11" s="431"/>
      <c r="BU11" s="431"/>
      <c r="BV11" s="431"/>
      <c r="BW11" s="431"/>
      <c r="BX11" s="431"/>
      <c r="BY11" s="431"/>
      <c r="BZ11" s="431"/>
      <c r="CA11" s="431"/>
      <c r="CB11" s="431"/>
      <c r="CC11" s="431"/>
      <c r="CD11" s="431"/>
      <c r="CE11" s="431"/>
      <c r="CF11" s="431"/>
      <c r="CG11" s="443"/>
      <c r="CH11" s="455">
        <v>-2</v>
      </c>
      <c r="CI11" s="467"/>
      <c r="CJ11" s="467"/>
      <c r="CK11" s="467"/>
      <c r="CL11" s="693"/>
      <c r="CM11" s="455">
        <v>30</v>
      </c>
      <c r="CN11" s="467"/>
      <c r="CO11" s="467"/>
      <c r="CP11" s="467"/>
      <c r="CQ11" s="693"/>
      <c r="CR11" s="455">
        <v>63</v>
      </c>
      <c r="CS11" s="467"/>
      <c r="CT11" s="467"/>
      <c r="CU11" s="467"/>
      <c r="CV11" s="693"/>
      <c r="CW11" s="455" t="s">
        <v>212</v>
      </c>
      <c r="CX11" s="467"/>
      <c r="CY11" s="467"/>
      <c r="CZ11" s="467"/>
      <c r="DA11" s="693"/>
      <c r="DB11" s="455" t="s">
        <v>212</v>
      </c>
      <c r="DC11" s="467"/>
      <c r="DD11" s="467"/>
      <c r="DE11" s="467"/>
      <c r="DF11" s="693"/>
      <c r="DG11" s="455" t="s">
        <v>212</v>
      </c>
      <c r="DH11" s="467"/>
      <c r="DI11" s="467"/>
      <c r="DJ11" s="467"/>
      <c r="DK11" s="693"/>
      <c r="DL11" s="455" t="s">
        <v>212</v>
      </c>
      <c r="DM11" s="467"/>
      <c r="DN11" s="467"/>
      <c r="DO11" s="467"/>
      <c r="DP11" s="693"/>
      <c r="DQ11" s="455" t="s">
        <v>212</v>
      </c>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t="s">
        <v>513</v>
      </c>
      <c r="BT12" s="431"/>
      <c r="BU12" s="431"/>
      <c r="BV12" s="431"/>
      <c r="BW12" s="431"/>
      <c r="BX12" s="431"/>
      <c r="BY12" s="431"/>
      <c r="BZ12" s="431"/>
      <c r="CA12" s="431"/>
      <c r="CB12" s="431"/>
      <c r="CC12" s="431"/>
      <c r="CD12" s="431"/>
      <c r="CE12" s="431"/>
      <c r="CF12" s="431"/>
      <c r="CG12" s="443"/>
      <c r="CH12" s="455">
        <v>26</v>
      </c>
      <c r="CI12" s="467"/>
      <c r="CJ12" s="467"/>
      <c r="CK12" s="467"/>
      <c r="CL12" s="693"/>
      <c r="CM12" s="455">
        <v>277</v>
      </c>
      <c r="CN12" s="467"/>
      <c r="CO12" s="467"/>
      <c r="CP12" s="467"/>
      <c r="CQ12" s="693"/>
      <c r="CR12" s="455">
        <v>24</v>
      </c>
      <c r="CS12" s="467"/>
      <c r="CT12" s="467"/>
      <c r="CU12" s="467"/>
      <c r="CV12" s="693"/>
      <c r="CW12" s="455" t="s">
        <v>212</v>
      </c>
      <c r="CX12" s="467"/>
      <c r="CY12" s="467"/>
      <c r="CZ12" s="467"/>
      <c r="DA12" s="693"/>
      <c r="DB12" s="455" t="s">
        <v>212</v>
      </c>
      <c r="DC12" s="467"/>
      <c r="DD12" s="467"/>
      <c r="DE12" s="467"/>
      <c r="DF12" s="693"/>
      <c r="DG12" s="455" t="s">
        <v>212</v>
      </c>
      <c r="DH12" s="467"/>
      <c r="DI12" s="467"/>
      <c r="DJ12" s="467"/>
      <c r="DK12" s="693"/>
      <c r="DL12" s="455" t="s">
        <v>212</v>
      </c>
      <c r="DM12" s="467"/>
      <c r="DN12" s="467"/>
      <c r="DO12" s="467"/>
      <c r="DP12" s="693"/>
      <c r="DQ12" s="455" t="s">
        <v>212</v>
      </c>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t="s">
        <v>514</v>
      </c>
      <c r="BT13" s="431"/>
      <c r="BU13" s="431"/>
      <c r="BV13" s="431"/>
      <c r="BW13" s="431"/>
      <c r="BX13" s="431"/>
      <c r="BY13" s="431"/>
      <c r="BZ13" s="431"/>
      <c r="CA13" s="431"/>
      <c r="CB13" s="431"/>
      <c r="CC13" s="431"/>
      <c r="CD13" s="431"/>
      <c r="CE13" s="431"/>
      <c r="CF13" s="431"/>
      <c r="CG13" s="443"/>
      <c r="CH13" s="455">
        <v>1</v>
      </c>
      <c r="CI13" s="467"/>
      <c r="CJ13" s="467"/>
      <c r="CK13" s="467"/>
      <c r="CL13" s="693"/>
      <c r="CM13" s="455">
        <v>5</v>
      </c>
      <c r="CN13" s="467"/>
      <c r="CO13" s="467"/>
      <c r="CP13" s="467"/>
      <c r="CQ13" s="693"/>
      <c r="CR13" s="455">
        <v>1</v>
      </c>
      <c r="CS13" s="467"/>
      <c r="CT13" s="467"/>
      <c r="CU13" s="467"/>
      <c r="CV13" s="693"/>
      <c r="CW13" s="455" t="s">
        <v>212</v>
      </c>
      <c r="CX13" s="467"/>
      <c r="CY13" s="467"/>
      <c r="CZ13" s="467"/>
      <c r="DA13" s="693"/>
      <c r="DB13" s="455" t="s">
        <v>212</v>
      </c>
      <c r="DC13" s="467"/>
      <c r="DD13" s="467"/>
      <c r="DE13" s="467"/>
      <c r="DF13" s="693"/>
      <c r="DG13" s="455" t="s">
        <v>212</v>
      </c>
      <c r="DH13" s="467"/>
      <c r="DI13" s="467"/>
      <c r="DJ13" s="467"/>
      <c r="DK13" s="693"/>
      <c r="DL13" s="455" t="s">
        <v>212</v>
      </c>
      <c r="DM13" s="467"/>
      <c r="DN13" s="467"/>
      <c r="DO13" s="467"/>
      <c r="DP13" s="693"/>
      <c r="DQ13" s="455" t="s">
        <v>212</v>
      </c>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421</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259</v>
      </c>
      <c r="B23" s="412" t="s">
        <v>114</v>
      </c>
      <c r="C23" s="432"/>
      <c r="D23" s="432"/>
      <c r="E23" s="432"/>
      <c r="F23" s="432"/>
      <c r="G23" s="432"/>
      <c r="H23" s="432"/>
      <c r="I23" s="432"/>
      <c r="J23" s="432"/>
      <c r="K23" s="432"/>
      <c r="L23" s="432"/>
      <c r="M23" s="432"/>
      <c r="N23" s="432"/>
      <c r="O23" s="432"/>
      <c r="P23" s="444"/>
      <c r="Q23" s="451">
        <v>36137</v>
      </c>
      <c r="R23" s="463"/>
      <c r="S23" s="463"/>
      <c r="T23" s="463"/>
      <c r="U23" s="463"/>
      <c r="V23" s="463">
        <v>34576</v>
      </c>
      <c r="W23" s="463"/>
      <c r="X23" s="463"/>
      <c r="Y23" s="463"/>
      <c r="Z23" s="463"/>
      <c r="AA23" s="463">
        <v>1561</v>
      </c>
      <c r="AB23" s="463"/>
      <c r="AC23" s="463"/>
      <c r="AD23" s="463"/>
      <c r="AE23" s="505"/>
      <c r="AF23" s="519">
        <v>1445</v>
      </c>
      <c r="AG23" s="463"/>
      <c r="AH23" s="463"/>
      <c r="AI23" s="463"/>
      <c r="AJ23" s="537"/>
      <c r="AK23" s="545"/>
      <c r="AL23" s="466"/>
      <c r="AM23" s="466"/>
      <c r="AN23" s="466"/>
      <c r="AO23" s="466"/>
      <c r="AP23" s="463">
        <v>35432</v>
      </c>
      <c r="AQ23" s="463"/>
      <c r="AR23" s="463"/>
      <c r="AS23" s="463"/>
      <c r="AT23" s="463"/>
      <c r="AU23" s="578"/>
      <c r="AV23" s="578"/>
      <c r="AW23" s="578"/>
      <c r="AX23" s="578"/>
      <c r="AY23" s="601"/>
      <c r="AZ23" s="606" t="s">
        <v>212</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367</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395</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407</v>
      </c>
      <c r="B26" s="408"/>
      <c r="C26" s="408"/>
      <c r="D26" s="408"/>
      <c r="E26" s="408"/>
      <c r="F26" s="408"/>
      <c r="G26" s="408"/>
      <c r="H26" s="408"/>
      <c r="I26" s="408"/>
      <c r="J26" s="408"/>
      <c r="K26" s="408"/>
      <c r="L26" s="408"/>
      <c r="M26" s="408"/>
      <c r="N26" s="408"/>
      <c r="O26" s="408"/>
      <c r="P26" s="440"/>
      <c r="Q26" s="446" t="s">
        <v>423</v>
      </c>
      <c r="R26" s="458"/>
      <c r="S26" s="458"/>
      <c r="T26" s="458"/>
      <c r="U26" s="469"/>
      <c r="V26" s="446" t="s">
        <v>168</v>
      </c>
      <c r="W26" s="458"/>
      <c r="X26" s="458"/>
      <c r="Y26" s="458"/>
      <c r="Z26" s="469"/>
      <c r="AA26" s="446" t="s">
        <v>424</v>
      </c>
      <c r="AB26" s="458"/>
      <c r="AC26" s="458"/>
      <c r="AD26" s="458"/>
      <c r="AE26" s="458"/>
      <c r="AF26" s="520" t="s">
        <v>257</v>
      </c>
      <c r="AG26" s="531"/>
      <c r="AH26" s="531"/>
      <c r="AI26" s="531"/>
      <c r="AJ26" s="538"/>
      <c r="AK26" s="458" t="s">
        <v>366</v>
      </c>
      <c r="AL26" s="458"/>
      <c r="AM26" s="458"/>
      <c r="AN26" s="458"/>
      <c r="AO26" s="469"/>
      <c r="AP26" s="446" t="s">
        <v>351</v>
      </c>
      <c r="AQ26" s="458"/>
      <c r="AR26" s="458"/>
      <c r="AS26" s="458"/>
      <c r="AT26" s="469"/>
      <c r="AU26" s="446" t="s">
        <v>425</v>
      </c>
      <c r="AV26" s="458"/>
      <c r="AW26" s="458"/>
      <c r="AX26" s="458"/>
      <c r="AY26" s="469"/>
      <c r="AZ26" s="446" t="s">
        <v>426</v>
      </c>
      <c r="BA26" s="458"/>
      <c r="BB26" s="458"/>
      <c r="BC26" s="458"/>
      <c r="BD26" s="469"/>
      <c r="BE26" s="446" t="s">
        <v>413</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122</v>
      </c>
      <c r="C28" s="430"/>
      <c r="D28" s="430"/>
      <c r="E28" s="430"/>
      <c r="F28" s="430"/>
      <c r="G28" s="430"/>
      <c r="H28" s="430"/>
      <c r="I28" s="430"/>
      <c r="J28" s="430"/>
      <c r="K28" s="430"/>
      <c r="L28" s="430"/>
      <c r="M28" s="430"/>
      <c r="N28" s="430"/>
      <c r="O28" s="430"/>
      <c r="P28" s="442"/>
      <c r="Q28" s="452">
        <v>4978</v>
      </c>
      <c r="R28" s="464"/>
      <c r="S28" s="464"/>
      <c r="T28" s="464"/>
      <c r="U28" s="464"/>
      <c r="V28" s="464">
        <v>4945</v>
      </c>
      <c r="W28" s="464"/>
      <c r="X28" s="464"/>
      <c r="Y28" s="464"/>
      <c r="Z28" s="464"/>
      <c r="AA28" s="464">
        <v>33</v>
      </c>
      <c r="AB28" s="464"/>
      <c r="AC28" s="464"/>
      <c r="AD28" s="464"/>
      <c r="AE28" s="506"/>
      <c r="AF28" s="522">
        <v>33</v>
      </c>
      <c r="AG28" s="464"/>
      <c r="AH28" s="464"/>
      <c r="AI28" s="464"/>
      <c r="AJ28" s="540"/>
      <c r="AK28" s="546">
        <v>416</v>
      </c>
      <c r="AL28" s="464"/>
      <c r="AM28" s="464"/>
      <c r="AN28" s="464"/>
      <c r="AO28" s="464"/>
      <c r="AP28" s="464" t="s">
        <v>212</v>
      </c>
      <c r="AQ28" s="464"/>
      <c r="AR28" s="464"/>
      <c r="AS28" s="464"/>
      <c r="AT28" s="464"/>
      <c r="AU28" s="464" t="s">
        <v>212</v>
      </c>
      <c r="AV28" s="464"/>
      <c r="AW28" s="464"/>
      <c r="AX28" s="464"/>
      <c r="AY28" s="464"/>
      <c r="AZ28" s="607" t="s">
        <v>212</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427</v>
      </c>
      <c r="C29" s="431"/>
      <c r="D29" s="431"/>
      <c r="E29" s="431"/>
      <c r="F29" s="431"/>
      <c r="G29" s="431"/>
      <c r="H29" s="431"/>
      <c r="I29" s="431"/>
      <c r="J29" s="431"/>
      <c r="K29" s="431"/>
      <c r="L29" s="431"/>
      <c r="M29" s="431"/>
      <c r="N29" s="431"/>
      <c r="O29" s="431"/>
      <c r="P29" s="443"/>
      <c r="Q29" s="449">
        <v>717</v>
      </c>
      <c r="R29" s="461"/>
      <c r="S29" s="461"/>
      <c r="T29" s="461"/>
      <c r="U29" s="461"/>
      <c r="V29" s="461">
        <v>716</v>
      </c>
      <c r="W29" s="461"/>
      <c r="X29" s="461"/>
      <c r="Y29" s="461"/>
      <c r="Z29" s="461"/>
      <c r="AA29" s="461">
        <v>1</v>
      </c>
      <c r="AB29" s="461"/>
      <c r="AC29" s="461"/>
      <c r="AD29" s="461"/>
      <c r="AE29" s="472"/>
      <c r="AF29" s="518">
        <v>1</v>
      </c>
      <c r="AG29" s="467"/>
      <c r="AH29" s="467"/>
      <c r="AI29" s="467"/>
      <c r="AJ29" s="536"/>
      <c r="AK29" s="471">
        <v>222</v>
      </c>
      <c r="AL29" s="461"/>
      <c r="AM29" s="461"/>
      <c r="AN29" s="461"/>
      <c r="AO29" s="461"/>
      <c r="AP29" s="461" t="s">
        <v>212</v>
      </c>
      <c r="AQ29" s="461"/>
      <c r="AR29" s="461"/>
      <c r="AS29" s="461"/>
      <c r="AT29" s="461"/>
      <c r="AU29" s="461" t="s">
        <v>212</v>
      </c>
      <c r="AV29" s="461"/>
      <c r="AW29" s="461"/>
      <c r="AX29" s="461"/>
      <c r="AY29" s="461"/>
      <c r="AZ29" s="608" t="s">
        <v>212</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428</v>
      </c>
      <c r="C30" s="431"/>
      <c r="D30" s="431"/>
      <c r="E30" s="431"/>
      <c r="F30" s="431"/>
      <c r="G30" s="431"/>
      <c r="H30" s="431"/>
      <c r="I30" s="431"/>
      <c r="J30" s="431"/>
      <c r="K30" s="431"/>
      <c r="L30" s="431"/>
      <c r="M30" s="431"/>
      <c r="N30" s="431"/>
      <c r="O30" s="431"/>
      <c r="P30" s="443"/>
      <c r="Q30" s="449">
        <v>6383</v>
      </c>
      <c r="R30" s="461"/>
      <c r="S30" s="461"/>
      <c r="T30" s="461"/>
      <c r="U30" s="461"/>
      <c r="V30" s="461">
        <v>6167</v>
      </c>
      <c r="W30" s="461"/>
      <c r="X30" s="461"/>
      <c r="Y30" s="461"/>
      <c r="Z30" s="461"/>
      <c r="AA30" s="461">
        <v>216</v>
      </c>
      <c r="AB30" s="461"/>
      <c r="AC30" s="461"/>
      <c r="AD30" s="461"/>
      <c r="AE30" s="472"/>
      <c r="AF30" s="518">
        <v>216</v>
      </c>
      <c r="AG30" s="467"/>
      <c r="AH30" s="467"/>
      <c r="AI30" s="467"/>
      <c r="AJ30" s="536"/>
      <c r="AK30" s="471">
        <v>978</v>
      </c>
      <c r="AL30" s="461"/>
      <c r="AM30" s="461"/>
      <c r="AN30" s="461"/>
      <c r="AO30" s="461"/>
      <c r="AP30" s="461" t="s">
        <v>212</v>
      </c>
      <c r="AQ30" s="461"/>
      <c r="AR30" s="461"/>
      <c r="AS30" s="461"/>
      <c r="AT30" s="461"/>
      <c r="AU30" s="461" t="s">
        <v>212</v>
      </c>
      <c r="AV30" s="461"/>
      <c r="AW30" s="461"/>
      <c r="AX30" s="461"/>
      <c r="AY30" s="461"/>
      <c r="AZ30" s="608" t="s">
        <v>212</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190</v>
      </c>
      <c r="C31" s="431"/>
      <c r="D31" s="431"/>
      <c r="E31" s="431"/>
      <c r="F31" s="431"/>
      <c r="G31" s="431"/>
      <c r="H31" s="431"/>
      <c r="I31" s="431"/>
      <c r="J31" s="431"/>
      <c r="K31" s="431"/>
      <c r="L31" s="431"/>
      <c r="M31" s="431"/>
      <c r="N31" s="431"/>
      <c r="O31" s="431"/>
      <c r="P31" s="443"/>
      <c r="Q31" s="449">
        <v>50</v>
      </c>
      <c r="R31" s="461"/>
      <c r="S31" s="461"/>
      <c r="T31" s="461"/>
      <c r="U31" s="461"/>
      <c r="V31" s="461">
        <v>48</v>
      </c>
      <c r="W31" s="461"/>
      <c r="X31" s="461"/>
      <c r="Y31" s="461"/>
      <c r="Z31" s="461"/>
      <c r="AA31" s="461">
        <v>1</v>
      </c>
      <c r="AB31" s="461"/>
      <c r="AC31" s="461"/>
      <c r="AD31" s="461"/>
      <c r="AE31" s="472"/>
      <c r="AF31" s="518">
        <v>1</v>
      </c>
      <c r="AG31" s="467"/>
      <c r="AH31" s="467"/>
      <c r="AI31" s="467"/>
      <c r="AJ31" s="536"/>
      <c r="AK31" s="471">
        <v>25</v>
      </c>
      <c r="AL31" s="461"/>
      <c r="AM31" s="461"/>
      <c r="AN31" s="461"/>
      <c r="AO31" s="461"/>
      <c r="AP31" s="461" t="s">
        <v>212</v>
      </c>
      <c r="AQ31" s="461"/>
      <c r="AR31" s="461"/>
      <c r="AS31" s="461"/>
      <c r="AT31" s="461"/>
      <c r="AU31" s="461" t="s">
        <v>212</v>
      </c>
      <c r="AV31" s="461"/>
      <c r="AW31" s="461"/>
      <c r="AX31" s="461"/>
      <c r="AY31" s="461"/>
      <c r="AZ31" s="608" t="s">
        <v>212</v>
      </c>
      <c r="BA31" s="608"/>
      <c r="BB31" s="608"/>
      <c r="BC31" s="608"/>
      <c r="BD31" s="608"/>
      <c r="BE31" s="576"/>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429</v>
      </c>
      <c r="C32" s="431"/>
      <c r="D32" s="431"/>
      <c r="E32" s="431"/>
      <c r="F32" s="431"/>
      <c r="G32" s="431"/>
      <c r="H32" s="431"/>
      <c r="I32" s="431"/>
      <c r="J32" s="431"/>
      <c r="K32" s="431"/>
      <c r="L32" s="431"/>
      <c r="M32" s="431"/>
      <c r="N32" s="431"/>
      <c r="O32" s="431"/>
      <c r="P32" s="443"/>
      <c r="Q32" s="449">
        <v>1326</v>
      </c>
      <c r="R32" s="461"/>
      <c r="S32" s="461"/>
      <c r="T32" s="461"/>
      <c r="U32" s="461"/>
      <c r="V32" s="461">
        <v>1135</v>
      </c>
      <c r="W32" s="461"/>
      <c r="X32" s="461"/>
      <c r="Y32" s="461"/>
      <c r="Z32" s="461"/>
      <c r="AA32" s="461">
        <v>191</v>
      </c>
      <c r="AB32" s="461"/>
      <c r="AC32" s="461"/>
      <c r="AD32" s="461"/>
      <c r="AE32" s="472"/>
      <c r="AF32" s="518">
        <v>1014</v>
      </c>
      <c r="AG32" s="467"/>
      <c r="AH32" s="467"/>
      <c r="AI32" s="467"/>
      <c r="AJ32" s="536"/>
      <c r="AK32" s="471">
        <v>512</v>
      </c>
      <c r="AL32" s="461"/>
      <c r="AM32" s="461"/>
      <c r="AN32" s="461"/>
      <c r="AO32" s="461"/>
      <c r="AP32" s="461">
        <v>7423</v>
      </c>
      <c r="AQ32" s="461"/>
      <c r="AR32" s="461"/>
      <c r="AS32" s="461"/>
      <c r="AT32" s="461"/>
      <c r="AU32" s="461">
        <v>2472</v>
      </c>
      <c r="AV32" s="461"/>
      <c r="AW32" s="461"/>
      <c r="AX32" s="461"/>
      <c r="AY32" s="461"/>
      <c r="AZ32" s="461" t="s">
        <v>212</v>
      </c>
      <c r="BA32" s="461"/>
      <c r="BB32" s="461"/>
      <c r="BC32" s="461"/>
      <c r="BD32" s="461"/>
      <c r="BE32" s="576" t="s">
        <v>431</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t="s">
        <v>131</v>
      </c>
      <c r="C33" s="431"/>
      <c r="D33" s="431"/>
      <c r="E33" s="431"/>
      <c r="F33" s="431"/>
      <c r="G33" s="431"/>
      <c r="H33" s="431"/>
      <c r="I33" s="431"/>
      <c r="J33" s="431"/>
      <c r="K33" s="431"/>
      <c r="L33" s="431"/>
      <c r="M33" s="431"/>
      <c r="N33" s="431"/>
      <c r="O33" s="431"/>
      <c r="P33" s="443"/>
      <c r="Q33" s="449">
        <v>1634</v>
      </c>
      <c r="R33" s="461"/>
      <c r="S33" s="461"/>
      <c r="T33" s="461"/>
      <c r="U33" s="461"/>
      <c r="V33" s="461">
        <v>1633</v>
      </c>
      <c r="W33" s="461"/>
      <c r="X33" s="461"/>
      <c r="Y33" s="461"/>
      <c r="Z33" s="461"/>
      <c r="AA33" s="461">
        <v>1</v>
      </c>
      <c r="AB33" s="461"/>
      <c r="AC33" s="461"/>
      <c r="AD33" s="461"/>
      <c r="AE33" s="472"/>
      <c r="AF33" s="518">
        <v>128</v>
      </c>
      <c r="AG33" s="467"/>
      <c r="AH33" s="467"/>
      <c r="AI33" s="467"/>
      <c r="AJ33" s="536"/>
      <c r="AK33" s="471">
        <v>1161</v>
      </c>
      <c r="AL33" s="461"/>
      <c r="AM33" s="461"/>
      <c r="AN33" s="461"/>
      <c r="AO33" s="461"/>
      <c r="AP33" s="461">
        <v>10032</v>
      </c>
      <c r="AQ33" s="461"/>
      <c r="AR33" s="461"/>
      <c r="AS33" s="461"/>
      <c r="AT33" s="461"/>
      <c r="AU33" s="461">
        <v>8688</v>
      </c>
      <c r="AV33" s="461"/>
      <c r="AW33" s="461"/>
      <c r="AX33" s="461"/>
      <c r="AY33" s="461"/>
      <c r="AZ33" s="461" t="s">
        <v>212</v>
      </c>
      <c r="BA33" s="461"/>
      <c r="BB33" s="461"/>
      <c r="BC33" s="461"/>
      <c r="BD33" s="461"/>
      <c r="BE33" s="576" t="s">
        <v>431</v>
      </c>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t="s">
        <v>432</v>
      </c>
      <c r="C34" s="431"/>
      <c r="D34" s="431"/>
      <c r="E34" s="431"/>
      <c r="F34" s="431"/>
      <c r="G34" s="431"/>
      <c r="H34" s="431"/>
      <c r="I34" s="431"/>
      <c r="J34" s="431"/>
      <c r="K34" s="431"/>
      <c r="L34" s="431"/>
      <c r="M34" s="431"/>
      <c r="N34" s="431"/>
      <c r="O34" s="431"/>
      <c r="P34" s="443"/>
      <c r="Q34" s="449">
        <v>1670</v>
      </c>
      <c r="R34" s="461"/>
      <c r="S34" s="461"/>
      <c r="T34" s="461"/>
      <c r="U34" s="461"/>
      <c r="V34" s="461">
        <v>1398</v>
      </c>
      <c r="W34" s="461"/>
      <c r="X34" s="461"/>
      <c r="Y34" s="461"/>
      <c r="Z34" s="461"/>
      <c r="AA34" s="461">
        <v>272</v>
      </c>
      <c r="AB34" s="461"/>
      <c r="AC34" s="461"/>
      <c r="AD34" s="461"/>
      <c r="AE34" s="472"/>
      <c r="AF34" s="518">
        <v>1732</v>
      </c>
      <c r="AG34" s="467"/>
      <c r="AH34" s="467"/>
      <c r="AI34" s="467"/>
      <c r="AJ34" s="536"/>
      <c r="AK34" s="471">
        <v>420</v>
      </c>
      <c r="AL34" s="461"/>
      <c r="AM34" s="461"/>
      <c r="AN34" s="461"/>
      <c r="AO34" s="461"/>
      <c r="AP34" s="461">
        <v>1040</v>
      </c>
      <c r="AQ34" s="461"/>
      <c r="AR34" s="461"/>
      <c r="AS34" s="461"/>
      <c r="AT34" s="461"/>
      <c r="AU34" s="461">
        <v>732</v>
      </c>
      <c r="AV34" s="461"/>
      <c r="AW34" s="461"/>
      <c r="AX34" s="461"/>
      <c r="AY34" s="461"/>
      <c r="AZ34" s="461" t="s">
        <v>212</v>
      </c>
      <c r="BA34" s="461"/>
      <c r="BB34" s="461"/>
      <c r="BC34" s="461"/>
      <c r="BD34" s="461"/>
      <c r="BE34" s="576" t="s">
        <v>431</v>
      </c>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t="s">
        <v>433</v>
      </c>
      <c r="C35" s="431"/>
      <c r="D35" s="431"/>
      <c r="E35" s="431"/>
      <c r="F35" s="431"/>
      <c r="G35" s="431"/>
      <c r="H35" s="431"/>
      <c r="I35" s="431"/>
      <c r="J35" s="431"/>
      <c r="K35" s="431"/>
      <c r="L35" s="431"/>
      <c r="M35" s="431"/>
      <c r="N35" s="431"/>
      <c r="O35" s="431"/>
      <c r="P35" s="443"/>
      <c r="Q35" s="449">
        <v>62</v>
      </c>
      <c r="R35" s="461"/>
      <c r="S35" s="461"/>
      <c r="T35" s="461"/>
      <c r="U35" s="461"/>
      <c r="V35" s="461">
        <v>60</v>
      </c>
      <c r="W35" s="461"/>
      <c r="X35" s="461"/>
      <c r="Y35" s="461"/>
      <c r="Z35" s="461"/>
      <c r="AA35" s="461">
        <v>1</v>
      </c>
      <c r="AB35" s="461"/>
      <c r="AC35" s="461"/>
      <c r="AD35" s="461"/>
      <c r="AE35" s="472"/>
      <c r="AF35" s="518">
        <v>1</v>
      </c>
      <c r="AG35" s="467"/>
      <c r="AH35" s="467"/>
      <c r="AI35" s="467"/>
      <c r="AJ35" s="536"/>
      <c r="AK35" s="471">
        <v>54</v>
      </c>
      <c r="AL35" s="461"/>
      <c r="AM35" s="461"/>
      <c r="AN35" s="461"/>
      <c r="AO35" s="461"/>
      <c r="AP35" s="461">
        <v>311</v>
      </c>
      <c r="AQ35" s="461"/>
      <c r="AR35" s="461"/>
      <c r="AS35" s="461"/>
      <c r="AT35" s="461"/>
      <c r="AU35" s="461">
        <v>282</v>
      </c>
      <c r="AV35" s="461"/>
      <c r="AW35" s="461"/>
      <c r="AX35" s="461"/>
      <c r="AY35" s="461"/>
      <c r="AZ35" s="461" t="s">
        <v>212</v>
      </c>
      <c r="BA35" s="461"/>
      <c r="BB35" s="461"/>
      <c r="BC35" s="461"/>
      <c r="BD35" s="461"/>
      <c r="BE35" s="576" t="s">
        <v>26</v>
      </c>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t="s">
        <v>206</v>
      </c>
      <c r="C36" s="431"/>
      <c r="D36" s="431"/>
      <c r="E36" s="431"/>
      <c r="F36" s="431"/>
      <c r="G36" s="431"/>
      <c r="H36" s="431"/>
      <c r="I36" s="431"/>
      <c r="J36" s="431"/>
      <c r="K36" s="431"/>
      <c r="L36" s="431"/>
      <c r="M36" s="431"/>
      <c r="N36" s="431"/>
      <c r="O36" s="431"/>
      <c r="P36" s="443"/>
      <c r="Q36" s="449">
        <v>20</v>
      </c>
      <c r="R36" s="461"/>
      <c r="S36" s="461"/>
      <c r="T36" s="461"/>
      <c r="U36" s="461"/>
      <c r="V36" s="461">
        <v>20</v>
      </c>
      <c r="W36" s="461"/>
      <c r="X36" s="461"/>
      <c r="Y36" s="461"/>
      <c r="Z36" s="461"/>
      <c r="AA36" s="461">
        <v>0</v>
      </c>
      <c r="AB36" s="461"/>
      <c r="AC36" s="461"/>
      <c r="AD36" s="461"/>
      <c r="AE36" s="472"/>
      <c r="AF36" s="518">
        <v>0</v>
      </c>
      <c r="AG36" s="467"/>
      <c r="AH36" s="467"/>
      <c r="AI36" s="467"/>
      <c r="AJ36" s="536"/>
      <c r="AK36" s="471">
        <v>19</v>
      </c>
      <c r="AL36" s="461"/>
      <c r="AM36" s="461"/>
      <c r="AN36" s="461"/>
      <c r="AO36" s="461"/>
      <c r="AP36" s="461">
        <v>7</v>
      </c>
      <c r="AQ36" s="461"/>
      <c r="AR36" s="461"/>
      <c r="AS36" s="461"/>
      <c r="AT36" s="461"/>
      <c r="AU36" s="461">
        <v>7</v>
      </c>
      <c r="AV36" s="461"/>
      <c r="AW36" s="461"/>
      <c r="AX36" s="461"/>
      <c r="AY36" s="461"/>
      <c r="AZ36" s="461" t="s">
        <v>212</v>
      </c>
      <c r="BA36" s="461"/>
      <c r="BB36" s="461"/>
      <c r="BC36" s="461"/>
      <c r="BD36" s="461"/>
      <c r="BE36" s="576" t="s">
        <v>26</v>
      </c>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t="s">
        <v>434</v>
      </c>
      <c r="C37" s="431"/>
      <c r="D37" s="431"/>
      <c r="E37" s="431"/>
      <c r="F37" s="431"/>
      <c r="G37" s="431"/>
      <c r="H37" s="431"/>
      <c r="I37" s="431"/>
      <c r="J37" s="431"/>
      <c r="K37" s="431"/>
      <c r="L37" s="431"/>
      <c r="M37" s="431"/>
      <c r="N37" s="431"/>
      <c r="O37" s="431"/>
      <c r="P37" s="443"/>
      <c r="Q37" s="449">
        <v>11</v>
      </c>
      <c r="R37" s="461"/>
      <c r="S37" s="461"/>
      <c r="T37" s="461"/>
      <c r="U37" s="461"/>
      <c r="V37" s="461">
        <v>11</v>
      </c>
      <c r="W37" s="461"/>
      <c r="X37" s="461"/>
      <c r="Y37" s="461"/>
      <c r="Z37" s="461"/>
      <c r="AA37" s="461" t="s">
        <v>212</v>
      </c>
      <c r="AB37" s="461"/>
      <c r="AC37" s="461"/>
      <c r="AD37" s="461"/>
      <c r="AE37" s="472"/>
      <c r="AF37" s="518" t="s">
        <v>212</v>
      </c>
      <c r="AG37" s="467"/>
      <c r="AH37" s="467"/>
      <c r="AI37" s="467"/>
      <c r="AJ37" s="536"/>
      <c r="AK37" s="471">
        <v>11</v>
      </c>
      <c r="AL37" s="461"/>
      <c r="AM37" s="461"/>
      <c r="AN37" s="461"/>
      <c r="AO37" s="461"/>
      <c r="AP37" s="461" t="s">
        <v>212</v>
      </c>
      <c r="AQ37" s="461"/>
      <c r="AR37" s="461"/>
      <c r="AS37" s="461"/>
      <c r="AT37" s="461"/>
      <c r="AU37" s="461" t="s">
        <v>212</v>
      </c>
      <c r="AV37" s="461"/>
      <c r="AW37" s="461"/>
      <c r="AX37" s="461"/>
      <c r="AY37" s="461"/>
      <c r="AZ37" s="461" t="s">
        <v>212</v>
      </c>
      <c r="BA37" s="461"/>
      <c r="BB37" s="461"/>
      <c r="BC37" s="461"/>
      <c r="BD37" s="461"/>
      <c r="BE37" s="576" t="s">
        <v>26</v>
      </c>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t="s">
        <v>437</v>
      </c>
      <c r="C38" s="431"/>
      <c r="D38" s="431"/>
      <c r="E38" s="431"/>
      <c r="F38" s="431"/>
      <c r="G38" s="431"/>
      <c r="H38" s="431"/>
      <c r="I38" s="431"/>
      <c r="J38" s="431"/>
      <c r="K38" s="431"/>
      <c r="L38" s="431"/>
      <c r="M38" s="431"/>
      <c r="N38" s="431"/>
      <c r="O38" s="431"/>
      <c r="P38" s="443"/>
      <c r="Q38" s="449">
        <v>131</v>
      </c>
      <c r="R38" s="461"/>
      <c r="S38" s="461"/>
      <c r="T38" s="461"/>
      <c r="U38" s="461"/>
      <c r="V38" s="461">
        <v>128</v>
      </c>
      <c r="W38" s="461"/>
      <c r="X38" s="461"/>
      <c r="Y38" s="461"/>
      <c r="Z38" s="461"/>
      <c r="AA38" s="461">
        <v>3</v>
      </c>
      <c r="AB38" s="461"/>
      <c r="AC38" s="461"/>
      <c r="AD38" s="461"/>
      <c r="AE38" s="472"/>
      <c r="AF38" s="518">
        <v>3</v>
      </c>
      <c r="AG38" s="467"/>
      <c r="AH38" s="467"/>
      <c r="AI38" s="467"/>
      <c r="AJ38" s="536"/>
      <c r="AK38" s="471">
        <v>65</v>
      </c>
      <c r="AL38" s="461"/>
      <c r="AM38" s="461"/>
      <c r="AN38" s="461"/>
      <c r="AO38" s="461"/>
      <c r="AP38" s="461" t="s">
        <v>212</v>
      </c>
      <c r="AQ38" s="461"/>
      <c r="AR38" s="461"/>
      <c r="AS38" s="461"/>
      <c r="AT38" s="461"/>
      <c r="AU38" s="461" t="s">
        <v>212</v>
      </c>
      <c r="AV38" s="461"/>
      <c r="AW38" s="461"/>
      <c r="AX38" s="461"/>
      <c r="AY38" s="461"/>
      <c r="AZ38" s="461" t="s">
        <v>212</v>
      </c>
      <c r="BA38" s="461"/>
      <c r="BB38" s="461"/>
      <c r="BC38" s="461"/>
      <c r="BD38" s="461"/>
      <c r="BE38" s="576" t="s">
        <v>26</v>
      </c>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438</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259</v>
      </c>
      <c r="B63" s="412" t="s">
        <v>355</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3130</v>
      </c>
      <c r="AG63" s="463"/>
      <c r="AH63" s="463"/>
      <c r="AI63" s="463"/>
      <c r="AJ63" s="537"/>
      <c r="AK63" s="545"/>
      <c r="AL63" s="466"/>
      <c r="AM63" s="466"/>
      <c r="AN63" s="466"/>
      <c r="AO63" s="466"/>
      <c r="AP63" s="463">
        <v>18813</v>
      </c>
      <c r="AQ63" s="463"/>
      <c r="AR63" s="463"/>
      <c r="AS63" s="463"/>
      <c r="AT63" s="463"/>
      <c r="AU63" s="463">
        <v>12181</v>
      </c>
      <c r="AV63" s="463"/>
      <c r="AW63" s="463"/>
      <c r="AX63" s="463"/>
      <c r="AY63" s="463"/>
      <c r="AZ63" s="610"/>
      <c r="BA63" s="610"/>
      <c r="BB63" s="610"/>
      <c r="BC63" s="610"/>
      <c r="BD63" s="610"/>
      <c r="BE63" s="578"/>
      <c r="BF63" s="578"/>
      <c r="BG63" s="578"/>
      <c r="BH63" s="578"/>
      <c r="BI63" s="601"/>
      <c r="BJ63" s="606" t="s">
        <v>212</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420</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392</v>
      </c>
      <c r="B66" s="408"/>
      <c r="C66" s="408"/>
      <c r="D66" s="408"/>
      <c r="E66" s="408"/>
      <c r="F66" s="408"/>
      <c r="G66" s="408"/>
      <c r="H66" s="408"/>
      <c r="I66" s="408"/>
      <c r="J66" s="408"/>
      <c r="K66" s="408"/>
      <c r="L66" s="408"/>
      <c r="M66" s="408"/>
      <c r="N66" s="408"/>
      <c r="O66" s="408"/>
      <c r="P66" s="440"/>
      <c r="Q66" s="446" t="s">
        <v>423</v>
      </c>
      <c r="R66" s="458"/>
      <c r="S66" s="458"/>
      <c r="T66" s="458"/>
      <c r="U66" s="469"/>
      <c r="V66" s="446" t="s">
        <v>168</v>
      </c>
      <c r="W66" s="458"/>
      <c r="X66" s="458"/>
      <c r="Y66" s="458"/>
      <c r="Z66" s="469"/>
      <c r="AA66" s="446" t="s">
        <v>424</v>
      </c>
      <c r="AB66" s="458"/>
      <c r="AC66" s="458"/>
      <c r="AD66" s="458"/>
      <c r="AE66" s="469"/>
      <c r="AF66" s="523" t="s">
        <v>257</v>
      </c>
      <c r="AG66" s="531"/>
      <c r="AH66" s="531"/>
      <c r="AI66" s="531"/>
      <c r="AJ66" s="541"/>
      <c r="AK66" s="446" t="s">
        <v>366</v>
      </c>
      <c r="AL66" s="408"/>
      <c r="AM66" s="408"/>
      <c r="AN66" s="408"/>
      <c r="AO66" s="440"/>
      <c r="AP66" s="446" t="s">
        <v>351</v>
      </c>
      <c r="AQ66" s="458"/>
      <c r="AR66" s="458"/>
      <c r="AS66" s="458"/>
      <c r="AT66" s="469"/>
      <c r="AU66" s="446" t="s">
        <v>439</v>
      </c>
      <c r="AV66" s="458"/>
      <c r="AW66" s="458"/>
      <c r="AX66" s="458"/>
      <c r="AY66" s="469"/>
      <c r="AZ66" s="446" t="s">
        <v>413</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446</v>
      </c>
      <c r="C68" s="430"/>
      <c r="D68" s="430"/>
      <c r="E68" s="430"/>
      <c r="F68" s="430"/>
      <c r="G68" s="430"/>
      <c r="H68" s="430"/>
      <c r="I68" s="430"/>
      <c r="J68" s="430"/>
      <c r="K68" s="430"/>
      <c r="L68" s="430"/>
      <c r="M68" s="430"/>
      <c r="N68" s="430"/>
      <c r="O68" s="430"/>
      <c r="P68" s="442"/>
      <c r="Q68" s="448">
        <v>6390</v>
      </c>
      <c r="R68" s="460"/>
      <c r="S68" s="460"/>
      <c r="T68" s="460"/>
      <c r="U68" s="460"/>
      <c r="V68" s="460">
        <v>6838</v>
      </c>
      <c r="W68" s="460"/>
      <c r="X68" s="460"/>
      <c r="Y68" s="460"/>
      <c r="Z68" s="460"/>
      <c r="AA68" s="460">
        <v>-448</v>
      </c>
      <c r="AB68" s="460"/>
      <c r="AC68" s="460"/>
      <c r="AD68" s="460"/>
      <c r="AE68" s="460"/>
      <c r="AF68" s="460">
        <v>3444</v>
      </c>
      <c r="AG68" s="460"/>
      <c r="AH68" s="460"/>
      <c r="AI68" s="460"/>
      <c r="AJ68" s="460"/>
      <c r="AK68" s="460" t="s">
        <v>212</v>
      </c>
      <c r="AL68" s="460"/>
      <c r="AM68" s="460"/>
      <c r="AN68" s="460"/>
      <c r="AO68" s="460"/>
      <c r="AP68" s="460">
        <v>19401</v>
      </c>
      <c r="AQ68" s="460"/>
      <c r="AR68" s="460"/>
      <c r="AS68" s="460"/>
      <c r="AT68" s="460"/>
      <c r="AU68" s="460">
        <v>127</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15</v>
      </c>
      <c r="C69" s="431"/>
      <c r="D69" s="431"/>
      <c r="E69" s="431"/>
      <c r="F69" s="431"/>
      <c r="G69" s="431"/>
      <c r="H69" s="431"/>
      <c r="I69" s="431"/>
      <c r="J69" s="431"/>
      <c r="K69" s="431"/>
      <c r="L69" s="431"/>
      <c r="M69" s="431"/>
      <c r="N69" s="431"/>
      <c r="O69" s="431"/>
      <c r="P69" s="443"/>
      <c r="Q69" s="449">
        <v>78</v>
      </c>
      <c r="R69" s="461"/>
      <c r="S69" s="461"/>
      <c r="T69" s="461"/>
      <c r="U69" s="461"/>
      <c r="V69" s="461">
        <v>74</v>
      </c>
      <c r="W69" s="461"/>
      <c r="X69" s="461"/>
      <c r="Y69" s="461"/>
      <c r="Z69" s="461"/>
      <c r="AA69" s="461">
        <v>4</v>
      </c>
      <c r="AB69" s="461"/>
      <c r="AC69" s="461"/>
      <c r="AD69" s="461"/>
      <c r="AE69" s="461"/>
      <c r="AF69" s="461">
        <v>4</v>
      </c>
      <c r="AG69" s="461"/>
      <c r="AH69" s="461"/>
      <c r="AI69" s="461"/>
      <c r="AJ69" s="461"/>
      <c r="AK69" s="461" t="s">
        <v>212</v>
      </c>
      <c r="AL69" s="461"/>
      <c r="AM69" s="461"/>
      <c r="AN69" s="461"/>
      <c r="AO69" s="461"/>
      <c r="AP69" s="461" t="s">
        <v>212</v>
      </c>
      <c r="AQ69" s="461"/>
      <c r="AR69" s="461"/>
      <c r="AS69" s="461"/>
      <c r="AT69" s="461"/>
      <c r="AU69" s="461" t="s">
        <v>212</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241</v>
      </c>
      <c r="C70" s="431"/>
      <c r="D70" s="431"/>
      <c r="E70" s="431"/>
      <c r="F70" s="431"/>
      <c r="G70" s="431"/>
      <c r="H70" s="431"/>
      <c r="I70" s="431"/>
      <c r="J70" s="431"/>
      <c r="K70" s="431"/>
      <c r="L70" s="431"/>
      <c r="M70" s="431"/>
      <c r="N70" s="431"/>
      <c r="O70" s="431"/>
      <c r="P70" s="443"/>
      <c r="Q70" s="449">
        <v>287333</v>
      </c>
      <c r="R70" s="461"/>
      <c r="S70" s="461"/>
      <c r="T70" s="461"/>
      <c r="U70" s="461"/>
      <c r="V70" s="461">
        <v>287319</v>
      </c>
      <c r="W70" s="461"/>
      <c r="X70" s="461"/>
      <c r="Y70" s="461"/>
      <c r="Z70" s="461"/>
      <c r="AA70" s="461">
        <v>13</v>
      </c>
      <c r="AB70" s="461"/>
      <c r="AC70" s="461"/>
      <c r="AD70" s="461"/>
      <c r="AE70" s="461"/>
      <c r="AF70" s="461">
        <v>13</v>
      </c>
      <c r="AG70" s="461"/>
      <c r="AH70" s="461"/>
      <c r="AI70" s="461"/>
      <c r="AJ70" s="461"/>
      <c r="AK70" s="461">
        <v>11126</v>
      </c>
      <c r="AL70" s="461"/>
      <c r="AM70" s="461"/>
      <c r="AN70" s="461"/>
      <c r="AO70" s="461"/>
      <c r="AP70" s="461" t="s">
        <v>212</v>
      </c>
      <c r="AQ70" s="461"/>
      <c r="AR70" s="461"/>
      <c r="AS70" s="461"/>
      <c r="AT70" s="461"/>
      <c r="AU70" s="461" t="s">
        <v>212</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382</v>
      </c>
      <c r="C71" s="431"/>
      <c r="D71" s="431"/>
      <c r="E71" s="431"/>
      <c r="F71" s="431"/>
      <c r="G71" s="431"/>
      <c r="H71" s="431"/>
      <c r="I71" s="431"/>
      <c r="J71" s="431"/>
      <c r="K71" s="431"/>
      <c r="L71" s="431"/>
      <c r="M71" s="431"/>
      <c r="N71" s="431"/>
      <c r="O71" s="431"/>
      <c r="P71" s="443"/>
      <c r="Q71" s="449">
        <v>6793</v>
      </c>
      <c r="R71" s="461"/>
      <c r="S71" s="461"/>
      <c r="T71" s="461"/>
      <c r="U71" s="461"/>
      <c r="V71" s="461">
        <v>6562</v>
      </c>
      <c r="W71" s="461"/>
      <c r="X71" s="461"/>
      <c r="Y71" s="461"/>
      <c r="Z71" s="461"/>
      <c r="AA71" s="461">
        <v>231</v>
      </c>
      <c r="AB71" s="461"/>
      <c r="AC71" s="461"/>
      <c r="AD71" s="461"/>
      <c r="AE71" s="461"/>
      <c r="AF71" s="461">
        <v>231</v>
      </c>
      <c r="AG71" s="461"/>
      <c r="AH71" s="461"/>
      <c r="AI71" s="461"/>
      <c r="AJ71" s="461"/>
      <c r="AK71" s="461">
        <v>318</v>
      </c>
      <c r="AL71" s="461"/>
      <c r="AM71" s="461"/>
      <c r="AN71" s="461"/>
      <c r="AO71" s="461"/>
      <c r="AP71" s="461" t="s">
        <v>212</v>
      </c>
      <c r="AQ71" s="461"/>
      <c r="AR71" s="461"/>
      <c r="AS71" s="461"/>
      <c r="AT71" s="461"/>
      <c r="AU71" s="461" t="s">
        <v>212</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120</v>
      </c>
      <c r="C72" s="431"/>
      <c r="D72" s="431"/>
      <c r="E72" s="431"/>
      <c r="F72" s="431"/>
      <c r="G72" s="431"/>
      <c r="H72" s="431"/>
      <c r="I72" s="431"/>
      <c r="J72" s="431"/>
      <c r="K72" s="431"/>
      <c r="L72" s="431"/>
      <c r="M72" s="431"/>
      <c r="N72" s="431"/>
      <c r="O72" s="431"/>
      <c r="P72" s="443"/>
      <c r="Q72" s="449">
        <v>975</v>
      </c>
      <c r="R72" s="461"/>
      <c r="S72" s="461"/>
      <c r="T72" s="461"/>
      <c r="U72" s="461"/>
      <c r="V72" s="461">
        <v>756</v>
      </c>
      <c r="W72" s="461"/>
      <c r="X72" s="461"/>
      <c r="Y72" s="461"/>
      <c r="Z72" s="461"/>
      <c r="AA72" s="461">
        <v>219</v>
      </c>
      <c r="AB72" s="461"/>
      <c r="AC72" s="461"/>
      <c r="AD72" s="461"/>
      <c r="AE72" s="461"/>
      <c r="AF72" s="461">
        <v>219</v>
      </c>
      <c r="AG72" s="461"/>
      <c r="AH72" s="461"/>
      <c r="AI72" s="461"/>
      <c r="AJ72" s="461"/>
      <c r="AK72" s="461" t="s">
        <v>212</v>
      </c>
      <c r="AL72" s="461"/>
      <c r="AM72" s="461"/>
      <c r="AN72" s="461"/>
      <c r="AO72" s="461"/>
      <c r="AP72" s="461" t="s">
        <v>212</v>
      </c>
      <c r="AQ72" s="461"/>
      <c r="AR72" s="461"/>
      <c r="AS72" s="461"/>
      <c r="AT72" s="461"/>
      <c r="AU72" s="461" t="s">
        <v>212</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180</v>
      </c>
      <c r="C73" s="431"/>
      <c r="D73" s="431"/>
      <c r="E73" s="431"/>
      <c r="F73" s="431"/>
      <c r="G73" s="431"/>
      <c r="H73" s="431"/>
      <c r="I73" s="431"/>
      <c r="J73" s="431"/>
      <c r="K73" s="431"/>
      <c r="L73" s="431"/>
      <c r="M73" s="431"/>
      <c r="N73" s="431"/>
      <c r="O73" s="431"/>
      <c r="P73" s="443"/>
      <c r="Q73" s="449">
        <v>11</v>
      </c>
      <c r="R73" s="461"/>
      <c r="S73" s="461"/>
      <c r="T73" s="461"/>
      <c r="U73" s="461"/>
      <c r="V73" s="461">
        <v>11</v>
      </c>
      <c r="W73" s="461"/>
      <c r="X73" s="461"/>
      <c r="Y73" s="461"/>
      <c r="Z73" s="461"/>
      <c r="AA73" s="461" t="s">
        <v>212</v>
      </c>
      <c r="AB73" s="461"/>
      <c r="AC73" s="461"/>
      <c r="AD73" s="461"/>
      <c r="AE73" s="461"/>
      <c r="AF73" s="461" t="s">
        <v>212</v>
      </c>
      <c r="AG73" s="461"/>
      <c r="AH73" s="461"/>
      <c r="AI73" s="461"/>
      <c r="AJ73" s="461"/>
      <c r="AK73" s="461" t="s">
        <v>212</v>
      </c>
      <c r="AL73" s="461"/>
      <c r="AM73" s="461"/>
      <c r="AN73" s="461"/>
      <c r="AO73" s="461"/>
      <c r="AP73" s="461" t="s">
        <v>212</v>
      </c>
      <c r="AQ73" s="461"/>
      <c r="AR73" s="461"/>
      <c r="AS73" s="461"/>
      <c r="AT73" s="461"/>
      <c r="AU73" s="461" t="s">
        <v>212</v>
      </c>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358</v>
      </c>
      <c r="C74" s="431"/>
      <c r="D74" s="431"/>
      <c r="E74" s="431"/>
      <c r="F74" s="431"/>
      <c r="G74" s="431"/>
      <c r="H74" s="431"/>
      <c r="I74" s="431"/>
      <c r="J74" s="431"/>
      <c r="K74" s="431"/>
      <c r="L74" s="431"/>
      <c r="M74" s="431"/>
      <c r="N74" s="431"/>
      <c r="O74" s="431"/>
      <c r="P74" s="443"/>
      <c r="Q74" s="449">
        <v>236</v>
      </c>
      <c r="R74" s="461"/>
      <c r="S74" s="461"/>
      <c r="T74" s="461"/>
      <c r="U74" s="461"/>
      <c r="V74" s="461">
        <v>232</v>
      </c>
      <c r="W74" s="461"/>
      <c r="X74" s="461"/>
      <c r="Y74" s="461"/>
      <c r="Z74" s="461"/>
      <c r="AA74" s="461">
        <v>4</v>
      </c>
      <c r="AB74" s="461"/>
      <c r="AC74" s="461"/>
      <c r="AD74" s="461"/>
      <c r="AE74" s="461"/>
      <c r="AF74" s="461">
        <v>4</v>
      </c>
      <c r="AG74" s="461"/>
      <c r="AH74" s="461"/>
      <c r="AI74" s="461"/>
      <c r="AJ74" s="461"/>
      <c r="AK74" s="461">
        <v>229</v>
      </c>
      <c r="AL74" s="461"/>
      <c r="AM74" s="461"/>
      <c r="AN74" s="461"/>
      <c r="AO74" s="461"/>
      <c r="AP74" s="461" t="s">
        <v>212</v>
      </c>
      <c r="AQ74" s="461"/>
      <c r="AR74" s="461"/>
      <c r="AS74" s="461"/>
      <c r="AT74" s="461"/>
      <c r="AU74" s="461" t="s">
        <v>212</v>
      </c>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80</v>
      </c>
      <c r="C75" s="431"/>
      <c r="D75" s="431"/>
      <c r="E75" s="431"/>
      <c r="F75" s="431"/>
      <c r="G75" s="431"/>
      <c r="H75" s="431"/>
      <c r="I75" s="431"/>
      <c r="J75" s="431"/>
      <c r="K75" s="431"/>
      <c r="L75" s="431"/>
      <c r="M75" s="431"/>
      <c r="N75" s="431"/>
      <c r="O75" s="431"/>
      <c r="P75" s="443"/>
      <c r="Q75" s="455">
        <v>107</v>
      </c>
      <c r="R75" s="467"/>
      <c r="S75" s="467"/>
      <c r="T75" s="467"/>
      <c r="U75" s="471"/>
      <c r="V75" s="472">
        <v>85</v>
      </c>
      <c r="W75" s="467"/>
      <c r="X75" s="467"/>
      <c r="Y75" s="467"/>
      <c r="Z75" s="471"/>
      <c r="AA75" s="472">
        <v>22</v>
      </c>
      <c r="AB75" s="467"/>
      <c r="AC75" s="467"/>
      <c r="AD75" s="467"/>
      <c r="AE75" s="471"/>
      <c r="AF75" s="472">
        <v>22</v>
      </c>
      <c r="AG75" s="467"/>
      <c r="AH75" s="467"/>
      <c r="AI75" s="467"/>
      <c r="AJ75" s="471"/>
      <c r="AK75" s="472">
        <v>33</v>
      </c>
      <c r="AL75" s="467"/>
      <c r="AM75" s="467"/>
      <c r="AN75" s="467"/>
      <c r="AO75" s="471"/>
      <c r="AP75" s="461" t="s">
        <v>212</v>
      </c>
      <c r="AQ75" s="461"/>
      <c r="AR75" s="461"/>
      <c r="AS75" s="461"/>
      <c r="AT75" s="461"/>
      <c r="AU75" s="461" t="s">
        <v>212</v>
      </c>
      <c r="AV75" s="461"/>
      <c r="AW75" s="461"/>
      <c r="AX75" s="461"/>
      <c r="AY75" s="46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t="s">
        <v>510</v>
      </c>
      <c r="C76" s="431"/>
      <c r="D76" s="431"/>
      <c r="E76" s="431"/>
      <c r="F76" s="431"/>
      <c r="G76" s="431"/>
      <c r="H76" s="431"/>
      <c r="I76" s="431"/>
      <c r="J76" s="431"/>
      <c r="K76" s="431"/>
      <c r="L76" s="431"/>
      <c r="M76" s="431"/>
      <c r="N76" s="431"/>
      <c r="O76" s="431"/>
      <c r="P76" s="443"/>
      <c r="Q76" s="455">
        <v>331</v>
      </c>
      <c r="R76" s="467"/>
      <c r="S76" s="467"/>
      <c r="T76" s="467"/>
      <c r="U76" s="471"/>
      <c r="V76" s="472">
        <v>298</v>
      </c>
      <c r="W76" s="467"/>
      <c r="X76" s="467"/>
      <c r="Y76" s="467"/>
      <c r="Z76" s="471"/>
      <c r="AA76" s="472">
        <v>34</v>
      </c>
      <c r="AB76" s="467"/>
      <c r="AC76" s="467"/>
      <c r="AD76" s="467"/>
      <c r="AE76" s="471"/>
      <c r="AF76" s="472">
        <v>34</v>
      </c>
      <c r="AG76" s="467"/>
      <c r="AH76" s="467"/>
      <c r="AI76" s="467"/>
      <c r="AJ76" s="471"/>
      <c r="AK76" s="472" t="s">
        <v>212</v>
      </c>
      <c r="AL76" s="467"/>
      <c r="AM76" s="467"/>
      <c r="AN76" s="467"/>
      <c r="AO76" s="471"/>
      <c r="AP76" s="461" t="s">
        <v>212</v>
      </c>
      <c r="AQ76" s="461"/>
      <c r="AR76" s="461"/>
      <c r="AS76" s="461"/>
      <c r="AT76" s="461"/>
      <c r="AU76" s="472" t="s">
        <v>212</v>
      </c>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c r="C77" s="431"/>
      <c r="D77" s="431"/>
      <c r="E77" s="431"/>
      <c r="F77" s="431"/>
      <c r="G77" s="431"/>
      <c r="H77" s="431"/>
      <c r="I77" s="431"/>
      <c r="J77" s="431"/>
      <c r="K77" s="431"/>
      <c r="L77" s="431"/>
      <c r="M77" s="431"/>
      <c r="N77" s="431"/>
      <c r="O77" s="431"/>
      <c r="P77" s="443"/>
      <c r="Q77" s="455"/>
      <c r="R77" s="467"/>
      <c r="S77" s="467"/>
      <c r="T77" s="467"/>
      <c r="U77" s="471"/>
      <c r="V77" s="472"/>
      <c r="W77" s="467"/>
      <c r="X77" s="467"/>
      <c r="Y77" s="467"/>
      <c r="Z77" s="471"/>
      <c r="AA77" s="472"/>
      <c r="AB77" s="467"/>
      <c r="AC77" s="467"/>
      <c r="AD77" s="467"/>
      <c r="AE77" s="471"/>
      <c r="AF77" s="472"/>
      <c r="AG77" s="467"/>
      <c r="AH77" s="467"/>
      <c r="AI77" s="467"/>
      <c r="AJ77" s="471"/>
      <c r="AK77" s="472"/>
      <c r="AL77" s="467"/>
      <c r="AM77" s="467"/>
      <c r="AN77" s="467"/>
      <c r="AO77" s="471"/>
      <c r="AP77" s="472"/>
      <c r="AQ77" s="467"/>
      <c r="AR77" s="467"/>
      <c r="AS77" s="467"/>
      <c r="AT77" s="471"/>
      <c r="AU77" s="472"/>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259</v>
      </c>
      <c r="B88" s="412" t="s">
        <v>191</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3970</v>
      </c>
      <c r="AG88" s="463"/>
      <c r="AH88" s="463"/>
      <c r="AI88" s="463"/>
      <c r="AJ88" s="463"/>
      <c r="AK88" s="466"/>
      <c r="AL88" s="466"/>
      <c r="AM88" s="466"/>
      <c r="AN88" s="466"/>
      <c r="AO88" s="466"/>
      <c r="AP88" s="463">
        <v>19401</v>
      </c>
      <c r="AQ88" s="463"/>
      <c r="AR88" s="463"/>
      <c r="AS88" s="463"/>
      <c r="AT88" s="463"/>
      <c r="AU88" s="463">
        <v>127</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259</v>
      </c>
      <c r="BR102" s="412" t="s">
        <v>417</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v>239</v>
      </c>
      <c r="CS102" s="615"/>
      <c r="CT102" s="615"/>
      <c r="CU102" s="615"/>
      <c r="CV102" s="708"/>
      <c r="CW102" s="707" t="s">
        <v>212</v>
      </c>
      <c r="CX102" s="615"/>
      <c r="CY102" s="615"/>
      <c r="CZ102" s="615"/>
      <c r="DA102" s="708"/>
      <c r="DB102" s="707" t="s">
        <v>212</v>
      </c>
      <c r="DC102" s="615"/>
      <c r="DD102" s="615"/>
      <c r="DE102" s="615"/>
      <c r="DF102" s="708"/>
      <c r="DG102" s="707" t="s">
        <v>212</v>
      </c>
      <c r="DH102" s="615"/>
      <c r="DI102" s="615"/>
      <c r="DJ102" s="615"/>
      <c r="DK102" s="708"/>
      <c r="DL102" s="707" t="s">
        <v>212</v>
      </c>
      <c r="DM102" s="615"/>
      <c r="DN102" s="615"/>
      <c r="DO102" s="615"/>
      <c r="DP102" s="708"/>
      <c r="DQ102" s="707" t="s">
        <v>212</v>
      </c>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436</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440</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399</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282</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441</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63</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443</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13</v>
      </c>
      <c r="AB109" s="417"/>
      <c r="AC109" s="417"/>
      <c r="AD109" s="417"/>
      <c r="AE109" s="480"/>
      <c r="AF109" s="491" t="s">
        <v>402</v>
      </c>
      <c r="AG109" s="417"/>
      <c r="AH109" s="417"/>
      <c r="AI109" s="417"/>
      <c r="AJ109" s="480"/>
      <c r="AK109" s="491" t="s">
        <v>369</v>
      </c>
      <c r="AL109" s="417"/>
      <c r="AM109" s="417"/>
      <c r="AN109" s="417"/>
      <c r="AO109" s="480"/>
      <c r="AP109" s="491" t="s">
        <v>435</v>
      </c>
      <c r="AQ109" s="417"/>
      <c r="AR109" s="417"/>
      <c r="AS109" s="417"/>
      <c r="AT109" s="566"/>
      <c r="AU109" s="394" t="s">
        <v>443</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13</v>
      </c>
      <c r="BR109" s="417"/>
      <c r="BS109" s="417"/>
      <c r="BT109" s="417"/>
      <c r="BU109" s="480"/>
      <c r="BV109" s="491" t="s">
        <v>402</v>
      </c>
      <c r="BW109" s="417"/>
      <c r="BX109" s="417"/>
      <c r="BY109" s="417"/>
      <c r="BZ109" s="480"/>
      <c r="CA109" s="491" t="s">
        <v>369</v>
      </c>
      <c r="CB109" s="417"/>
      <c r="CC109" s="417"/>
      <c r="CD109" s="417"/>
      <c r="CE109" s="480"/>
      <c r="CF109" s="666" t="s">
        <v>435</v>
      </c>
      <c r="CG109" s="666"/>
      <c r="CH109" s="666"/>
      <c r="CI109" s="666"/>
      <c r="CJ109" s="666"/>
      <c r="CK109" s="491" t="s">
        <v>102</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13</v>
      </c>
      <c r="DH109" s="417"/>
      <c r="DI109" s="417"/>
      <c r="DJ109" s="417"/>
      <c r="DK109" s="480"/>
      <c r="DL109" s="491" t="s">
        <v>402</v>
      </c>
      <c r="DM109" s="417"/>
      <c r="DN109" s="417"/>
      <c r="DO109" s="417"/>
      <c r="DP109" s="480"/>
      <c r="DQ109" s="491" t="s">
        <v>369</v>
      </c>
      <c r="DR109" s="417"/>
      <c r="DS109" s="417"/>
      <c r="DT109" s="417"/>
      <c r="DU109" s="480"/>
      <c r="DV109" s="491" t="s">
        <v>435</v>
      </c>
      <c r="DW109" s="417"/>
      <c r="DX109" s="417"/>
      <c r="DY109" s="417"/>
      <c r="DZ109" s="566"/>
    </row>
    <row r="110" spans="1:131" s="376" customFormat="1" ht="26.25" customHeight="1">
      <c r="A110" s="395" t="s">
        <v>325</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3997395</v>
      </c>
      <c r="AB110" s="498"/>
      <c r="AC110" s="498"/>
      <c r="AD110" s="498"/>
      <c r="AE110" s="509"/>
      <c r="AF110" s="525">
        <v>4197927</v>
      </c>
      <c r="AG110" s="498"/>
      <c r="AH110" s="498"/>
      <c r="AI110" s="498"/>
      <c r="AJ110" s="509"/>
      <c r="AK110" s="525">
        <v>4246489</v>
      </c>
      <c r="AL110" s="498"/>
      <c r="AM110" s="498"/>
      <c r="AN110" s="498"/>
      <c r="AO110" s="509"/>
      <c r="AP110" s="549">
        <v>26</v>
      </c>
      <c r="AQ110" s="557"/>
      <c r="AR110" s="557"/>
      <c r="AS110" s="557"/>
      <c r="AT110" s="567"/>
      <c r="AU110" s="579" t="s">
        <v>129</v>
      </c>
      <c r="AV110" s="588"/>
      <c r="AW110" s="588"/>
      <c r="AX110" s="588"/>
      <c r="AY110" s="588"/>
      <c r="AZ110" s="435" t="s">
        <v>444</v>
      </c>
      <c r="BA110" s="418"/>
      <c r="BB110" s="418"/>
      <c r="BC110" s="418"/>
      <c r="BD110" s="418"/>
      <c r="BE110" s="418"/>
      <c r="BF110" s="418"/>
      <c r="BG110" s="418"/>
      <c r="BH110" s="418"/>
      <c r="BI110" s="418"/>
      <c r="BJ110" s="418"/>
      <c r="BK110" s="418"/>
      <c r="BL110" s="418"/>
      <c r="BM110" s="418"/>
      <c r="BN110" s="418"/>
      <c r="BO110" s="418"/>
      <c r="BP110" s="481"/>
      <c r="BQ110" s="643">
        <v>37376177</v>
      </c>
      <c r="BR110" s="651"/>
      <c r="BS110" s="651"/>
      <c r="BT110" s="651"/>
      <c r="BU110" s="651"/>
      <c r="BV110" s="651">
        <v>35928944</v>
      </c>
      <c r="BW110" s="651"/>
      <c r="BX110" s="651"/>
      <c r="BY110" s="651"/>
      <c r="BZ110" s="651"/>
      <c r="CA110" s="651">
        <v>35431836</v>
      </c>
      <c r="CB110" s="651"/>
      <c r="CC110" s="651"/>
      <c r="CD110" s="651"/>
      <c r="CE110" s="651"/>
      <c r="CF110" s="667">
        <v>216.6</v>
      </c>
      <c r="CG110" s="671"/>
      <c r="CH110" s="671"/>
      <c r="CI110" s="671"/>
      <c r="CJ110" s="671"/>
      <c r="CK110" s="683" t="s">
        <v>363</v>
      </c>
      <c r="CL110" s="423"/>
      <c r="CM110" s="435" t="s">
        <v>447</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212</v>
      </c>
      <c r="DH110" s="651"/>
      <c r="DI110" s="651"/>
      <c r="DJ110" s="651"/>
      <c r="DK110" s="651"/>
      <c r="DL110" s="651" t="s">
        <v>212</v>
      </c>
      <c r="DM110" s="651"/>
      <c r="DN110" s="651"/>
      <c r="DO110" s="651"/>
      <c r="DP110" s="651"/>
      <c r="DQ110" s="651" t="s">
        <v>212</v>
      </c>
      <c r="DR110" s="651"/>
      <c r="DS110" s="651"/>
      <c r="DT110" s="651"/>
      <c r="DU110" s="651"/>
      <c r="DV110" s="723" t="s">
        <v>212</v>
      </c>
      <c r="DW110" s="723"/>
      <c r="DX110" s="723"/>
      <c r="DY110" s="723"/>
      <c r="DZ110" s="732"/>
    </row>
    <row r="111" spans="1:131" s="376" customFormat="1" ht="26.25" customHeight="1">
      <c r="A111" s="396" t="s">
        <v>422</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212</v>
      </c>
      <c r="AB111" s="457"/>
      <c r="AC111" s="457"/>
      <c r="AD111" s="457"/>
      <c r="AE111" s="510"/>
      <c r="AF111" s="526" t="s">
        <v>212</v>
      </c>
      <c r="AG111" s="457"/>
      <c r="AH111" s="457"/>
      <c r="AI111" s="457"/>
      <c r="AJ111" s="510"/>
      <c r="AK111" s="526" t="s">
        <v>212</v>
      </c>
      <c r="AL111" s="457"/>
      <c r="AM111" s="457"/>
      <c r="AN111" s="457"/>
      <c r="AO111" s="510"/>
      <c r="AP111" s="550" t="s">
        <v>212</v>
      </c>
      <c r="AQ111" s="558"/>
      <c r="AR111" s="558"/>
      <c r="AS111" s="558"/>
      <c r="AT111" s="568"/>
      <c r="AU111" s="580"/>
      <c r="AV111" s="589"/>
      <c r="AW111" s="589"/>
      <c r="AX111" s="589"/>
      <c r="AY111" s="589"/>
      <c r="AZ111" s="436" t="s">
        <v>448</v>
      </c>
      <c r="BA111" s="389"/>
      <c r="BB111" s="389"/>
      <c r="BC111" s="389"/>
      <c r="BD111" s="389"/>
      <c r="BE111" s="389"/>
      <c r="BF111" s="389"/>
      <c r="BG111" s="389"/>
      <c r="BH111" s="389"/>
      <c r="BI111" s="389"/>
      <c r="BJ111" s="389"/>
      <c r="BK111" s="389"/>
      <c r="BL111" s="389"/>
      <c r="BM111" s="389"/>
      <c r="BN111" s="389"/>
      <c r="BO111" s="389"/>
      <c r="BP111" s="483"/>
      <c r="BQ111" s="644">
        <v>31921</v>
      </c>
      <c r="BR111" s="652"/>
      <c r="BS111" s="652"/>
      <c r="BT111" s="652"/>
      <c r="BU111" s="652"/>
      <c r="BV111" s="652">
        <v>49845</v>
      </c>
      <c r="BW111" s="652"/>
      <c r="BX111" s="652"/>
      <c r="BY111" s="652"/>
      <c r="BZ111" s="652"/>
      <c r="CA111" s="652">
        <v>44025</v>
      </c>
      <c r="CB111" s="652"/>
      <c r="CC111" s="652"/>
      <c r="CD111" s="652"/>
      <c r="CE111" s="652"/>
      <c r="CF111" s="668">
        <v>0.3</v>
      </c>
      <c r="CG111" s="672"/>
      <c r="CH111" s="672"/>
      <c r="CI111" s="672"/>
      <c r="CJ111" s="672"/>
      <c r="CK111" s="684"/>
      <c r="CL111" s="424"/>
      <c r="CM111" s="436" t="s">
        <v>144</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212</v>
      </c>
      <c r="DH111" s="652"/>
      <c r="DI111" s="652"/>
      <c r="DJ111" s="652"/>
      <c r="DK111" s="652"/>
      <c r="DL111" s="652" t="s">
        <v>212</v>
      </c>
      <c r="DM111" s="652"/>
      <c r="DN111" s="652"/>
      <c r="DO111" s="652"/>
      <c r="DP111" s="652"/>
      <c r="DQ111" s="652" t="s">
        <v>212</v>
      </c>
      <c r="DR111" s="652"/>
      <c r="DS111" s="652"/>
      <c r="DT111" s="652"/>
      <c r="DU111" s="652"/>
      <c r="DV111" s="724" t="s">
        <v>212</v>
      </c>
      <c r="DW111" s="724"/>
      <c r="DX111" s="724"/>
      <c r="DY111" s="724"/>
      <c r="DZ111" s="733"/>
    </row>
    <row r="112" spans="1:131" s="376" customFormat="1" ht="26.25" customHeight="1">
      <c r="A112" s="397" t="s">
        <v>158</v>
      </c>
      <c r="B112" s="420"/>
      <c r="C112" s="389" t="s">
        <v>450</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212</v>
      </c>
      <c r="AB112" s="457"/>
      <c r="AC112" s="457"/>
      <c r="AD112" s="457"/>
      <c r="AE112" s="510"/>
      <c r="AF112" s="526" t="s">
        <v>212</v>
      </c>
      <c r="AG112" s="457"/>
      <c r="AH112" s="457"/>
      <c r="AI112" s="457"/>
      <c r="AJ112" s="510"/>
      <c r="AK112" s="526" t="s">
        <v>212</v>
      </c>
      <c r="AL112" s="457"/>
      <c r="AM112" s="457"/>
      <c r="AN112" s="457"/>
      <c r="AO112" s="510"/>
      <c r="AP112" s="550" t="s">
        <v>212</v>
      </c>
      <c r="AQ112" s="558"/>
      <c r="AR112" s="558"/>
      <c r="AS112" s="558"/>
      <c r="AT112" s="568"/>
      <c r="AU112" s="580"/>
      <c r="AV112" s="589"/>
      <c r="AW112" s="589"/>
      <c r="AX112" s="589"/>
      <c r="AY112" s="589"/>
      <c r="AZ112" s="436" t="s">
        <v>203</v>
      </c>
      <c r="BA112" s="389"/>
      <c r="BB112" s="389"/>
      <c r="BC112" s="389"/>
      <c r="BD112" s="389"/>
      <c r="BE112" s="389"/>
      <c r="BF112" s="389"/>
      <c r="BG112" s="389"/>
      <c r="BH112" s="389"/>
      <c r="BI112" s="389"/>
      <c r="BJ112" s="389"/>
      <c r="BK112" s="389"/>
      <c r="BL112" s="389"/>
      <c r="BM112" s="389"/>
      <c r="BN112" s="389"/>
      <c r="BO112" s="389"/>
      <c r="BP112" s="483"/>
      <c r="BQ112" s="644">
        <v>14873179</v>
      </c>
      <c r="BR112" s="652"/>
      <c r="BS112" s="652"/>
      <c r="BT112" s="652"/>
      <c r="BU112" s="652"/>
      <c r="BV112" s="652">
        <v>12427809</v>
      </c>
      <c r="BW112" s="652"/>
      <c r="BX112" s="652"/>
      <c r="BY112" s="652"/>
      <c r="BZ112" s="652"/>
      <c r="CA112" s="652">
        <v>12180824</v>
      </c>
      <c r="CB112" s="652"/>
      <c r="CC112" s="652"/>
      <c r="CD112" s="652"/>
      <c r="CE112" s="652"/>
      <c r="CF112" s="668">
        <v>74.400000000000006</v>
      </c>
      <c r="CG112" s="672"/>
      <c r="CH112" s="672"/>
      <c r="CI112" s="672"/>
      <c r="CJ112" s="672"/>
      <c r="CK112" s="684"/>
      <c r="CL112" s="424"/>
      <c r="CM112" s="436" t="s">
        <v>371</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212</v>
      </c>
      <c r="DH112" s="652"/>
      <c r="DI112" s="652"/>
      <c r="DJ112" s="652"/>
      <c r="DK112" s="652"/>
      <c r="DL112" s="652" t="s">
        <v>212</v>
      </c>
      <c r="DM112" s="652"/>
      <c r="DN112" s="652"/>
      <c r="DO112" s="652"/>
      <c r="DP112" s="652"/>
      <c r="DQ112" s="652" t="s">
        <v>212</v>
      </c>
      <c r="DR112" s="652"/>
      <c r="DS112" s="652"/>
      <c r="DT112" s="652"/>
      <c r="DU112" s="652"/>
      <c r="DV112" s="724" t="s">
        <v>212</v>
      </c>
      <c r="DW112" s="724"/>
      <c r="DX112" s="724"/>
      <c r="DY112" s="724"/>
      <c r="DZ112" s="733"/>
    </row>
    <row r="113" spans="1:130" s="376" customFormat="1" ht="26.25" customHeight="1">
      <c r="A113" s="398"/>
      <c r="B113" s="421"/>
      <c r="C113" s="389" t="s">
        <v>452</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1547683</v>
      </c>
      <c r="AB113" s="457"/>
      <c r="AC113" s="457"/>
      <c r="AD113" s="457"/>
      <c r="AE113" s="510"/>
      <c r="AF113" s="526">
        <v>1434579</v>
      </c>
      <c r="AG113" s="457"/>
      <c r="AH113" s="457"/>
      <c r="AI113" s="457"/>
      <c r="AJ113" s="510"/>
      <c r="AK113" s="526">
        <v>1411758</v>
      </c>
      <c r="AL113" s="457"/>
      <c r="AM113" s="457"/>
      <c r="AN113" s="457"/>
      <c r="AO113" s="510"/>
      <c r="AP113" s="550">
        <v>8.6</v>
      </c>
      <c r="AQ113" s="558"/>
      <c r="AR113" s="558"/>
      <c r="AS113" s="558"/>
      <c r="AT113" s="568"/>
      <c r="AU113" s="580"/>
      <c r="AV113" s="589"/>
      <c r="AW113" s="589"/>
      <c r="AX113" s="589"/>
      <c r="AY113" s="589"/>
      <c r="AZ113" s="436" t="s">
        <v>215</v>
      </c>
      <c r="BA113" s="389"/>
      <c r="BB113" s="389"/>
      <c r="BC113" s="389"/>
      <c r="BD113" s="389"/>
      <c r="BE113" s="389"/>
      <c r="BF113" s="389"/>
      <c r="BG113" s="389"/>
      <c r="BH113" s="389"/>
      <c r="BI113" s="389"/>
      <c r="BJ113" s="389"/>
      <c r="BK113" s="389"/>
      <c r="BL113" s="389"/>
      <c r="BM113" s="389"/>
      <c r="BN113" s="389"/>
      <c r="BO113" s="389"/>
      <c r="BP113" s="483"/>
      <c r="BQ113" s="644">
        <v>146173</v>
      </c>
      <c r="BR113" s="652"/>
      <c r="BS113" s="652"/>
      <c r="BT113" s="652"/>
      <c r="BU113" s="652"/>
      <c r="BV113" s="652">
        <v>136821</v>
      </c>
      <c r="BW113" s="652"/>
      <c r="BX113" s="652"/>
      <c r="BY113" s="652"/>
      <c r="BZ113" s="652"/>
      <c r="CA113" s="652">
        <v>127287</v>
      </c>
      <c r="CB113" s="652"/>
      <c r="CC113" s="652"/>
      <c r="CD113" s="652"/>
      <c r="CE113" s="652"/>
      <c r="CF113" s="668">
        <v>0.8</v>
      </c>
      <c r="CG113" s="672"/>
      <c r="CH113" s="672"/>
      <c r="CI113" s="672"/>
      <c r="CJ113" s="672"/>
      <c r="CK113" s="684"/>
      <c r="CL113" s="424"/>
      <c r="CM113" s="436" t="s">
        <v>379</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212</v>
      </c>
      <c r="DH113" s="457"/>
      <c r="DI113" s="457"/>
      <c r="DJ113" s="457"/>
      <c r="DK113" s="510"/>
      <c r="DL113" s="526" t="s">
        <v>212</v>
      </c>
      <c r="DM113" s="457"/>
      <c r="DN113" s="457"/>
      <c r="DO113" s="457"/>
      <c r="DP113" s="510"/>
      <c r="DQ113" s="526" t="s">
        <v>212</v>
      </c>
      <c r="DR113" s="457"/>
      <c r="DS113" s="457"/>
      <c r="DT113" s="457"/>
      <c r="DU113" s="510"/>
      <c r="DV113" s="550" t="s">
        <v>212</v>
      </c>
      <c r="DW113" s="558"/>
      <c r="DX113" s="558"/>
      <c r="DY113" s="558"/>
      <c r="DZ113" s="568"/>
    </row>
    <row r="114" spans="1:130" s="376" customFormat="1" ht="26.25" customHeight="1">
      <c r="A114" s="398"/>
      <c r="B114" s="421"/>
      <c r="C114" s="389" t="s">
        <v>454</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12175</v>
      </c>
      <c r="AB114" s="457"/>
      <c r="AC114" s="457"/>
      <c r="AD114" s="457"/>
      <c r="AE114" s="510"/>
      <c r="AF114" s="526">
        <v>12175</v>
      </c>
      <c r="AG114" s="457"/>
      <c r="AH114" s="457"/>
      <c r="AI114" s="457"/>
      <c r="AJ114" s="510"/>
      <c r="AK114" s="526">
        <v>12175</v>
      </c>
      <c r="AL114" s="457"/>
      <c r="AM114" s="457"/>
      <c r="AN114" s="457"/>
      <c r="AO114" s="510"/>
      <c r="AP114" s="550">
        <v>0.1</v>
      </c>
      <c r="AQ114" s="558"/>
      <c r="AR114" s="558"/>
      <c r="AS114" s="558"/>
      <c r="AT114" s="568"/>
      <c r="AU114" s="580"/>
      <c r="AV114" s="589"/>
      <c r="AW114" s="589"/>
      <c r="AX114" s="589"/>
      <c r="AY114" s="589"/>
      <c r="AZ114" s="436" t="s">
        <v>455</v>
      </c>
      <c r="BA114" s="389"/>
      <c r="BB114" s="389"/>
      <c r="BC114" s="389"/>
      <c r="BD114" s="389"/>
      <c r="BE114" s="389"/>
      <c r="BF114" s="389"/>
      <c r="BG114" s="389"/>
      <c r="BH114" s="389"/>
      <c r="BI114" s="389"/>
      <c r="BJ114" s="389"/>
      <c r="BK114" s="389"/>
      <c r="BL114" s="389"/>
      <c r="BM114" s="389"/>
      <c r="BN114" s="389"/>
      <c r="BO114" s="389"/>
      <c r="BP114" s="483"/>
      <c r="BQ114" s="644">
        <v>5115937</v>
      </c>
      <c r="BR114" s="652"/>
      <c r="BS114" s="652"/>
      <c r="BT114" s="652"/>
      <c r="BU114" s="652"/>
      <c r="BV114" s="652">
        <v>5069650</v>
      </c>
      <c r="BW114" s="652"/>
      <c r="BX114" s="652"/>
      <c r="BY114" s="652"/>
      <c r="BZ114" s="652"/>
      <c r="CA114" s="652">
        <v>5063135</v>
      </c>
      <c r="CB114" s="652"/>
      <c r="CC114" s="652"/>
      <c r="CD114" s="652"/>
      <c r="CE114" s="652"/>
      <c r="CF114" s="668">
        <v>30.9</v>
      </c>
      <c r="CG114" s="672"/>
      <c r="CH114" s="672"/>
      <c r="CI114" s="672"/>
      <c r="CJ114" s="672"/>
      <c r="CK114" s="684"/>
      <c r="CL114" s="424"/>
      <c r="CM114" s="436" t="s">
        <v>456</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212</v>
      </c>
      <c r="DH114" s="457"/>
      <c r="DI114" s="457"/>
      <c r="DJ114" s="457"/>
      <c r="DK114" s="510"/>
      <c r="DL114" s="526" t="s">
        <v>212</v>
      </c>
      <c r="DM114" s="457"/>
      <c r="DN114" s="457"/>
      <c r="DO114" s="457"/>
      <c r="DP114" s="510"/>
      <c r="DQ114" s="526" t="s">
        <v>212</v>
      </c>
      <c r="DR114" s="457"/>
      <c r="DS114" s="457"/>
      <c r="DT114" s="457"/>
      <c r="DU114" s="510"/>
      <c r="DV114" s="550" t="s">
        <v>212</v>
      </c>
      <c r="DW114" s="558"/>
      <c r="DX114" s="558"/>
      <c r="DY114" s="558"/>
      <c r="DZ114" s="568"/>
    </row>
    <row r="115" spans="1:130" s="376" customFormat="1" ht="26.25" customHeight="1">
      <c r="A115" s="398"/>
      <c r="B115" s="421"/>
      <c r="C115" s="389" t="s">
        <v>357</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4186</v>
      </c>
      <c r="AB115" s="457"/>
      <c r="AC115" s="457"/>
      <c r="AD115" s="457"/>
      <c r="AE115" s="510"/>
      <c r="AF115" s="526">
        <v>2837</v>
      </c>
      <c r="AG115" s="457"/>
      <c r="AH115" s="457"/>
      <c r="AI115" s="457"/>
      <c r="AJ115" s="510"/>
      <c r="AK115" s="526">
        <v>2112</v>
      </c>
      <c r="AL115" s="457"/>
      <c r="AM115" s="457"/>
      <c r="AN115" s="457"/>
      <c r="AO115" s="510"/>
      <c r="AP115" s="550">
        <v>0</v>
      </c>
      <c r="AQ115" s="558"/>
      <c r="AR115" s="558"/>
      <c r="AS115" s="558"/>
      <c r="AT115" s="568"/>
      <c r="AU115" s="580"/>
      <c r="AV115" s="589"/>
      <c r="AW115" s="589"/>
      <c r="AX115" s="589"/>
      <c r="AY115" s="589"/>
      <c r="AZ115" s="436" t="s">
        <v>342</v>
      </c>
      <c r="BA115" s="389"/>
      <c r="BB115" s="389"/>
      <c r="BC115" s="389"/>
      <c r="BD115" s="389"/>
      <c r="BE115" s="389"/>
      <c r="BF115" s="389"/>
      <c r="BG115" s="389"/>
      <c r="BH115" s="389"/>
      <c r="BI115" s="389"/>
      <c r="BJ115" s="389"/>
      <c r="BK115" s="389"/>
      <c r="BL115" s="389"/>
      <c r="BM115" s="389"/>
      <c r="BN115" s="389"/>
      <c r="BO115" s="389"/>
      <c r="BP115" s="483"/>
      <c r="BQ115" s="644">
        <v>2952</v>
      </c>
      <c r="BR115" s="652"/>
      <c r="BS115" s="652"/>
      <c r="BT115" s="652"/>
      <c r="BU115" s="652"/>
      <c r="BV115" s="652">
        <v>168</v>
      </c>
      <c r="BW115" s="652"/>
      <c r="BX115" s="652"/>
      <c r="BY115" s="652"/>
      <c r="BZ115" s="652"/>
      <c r="CA115" s="652">
        <v>395</v>
      </c>
      <c r="CB115" s="652"/>
      <c r="CC115" s="652"/>
      <c r="CD115" s="652"/>
      <c r="CE115" s="652"/>
      <c r="CF115" s="668">
        <v>0</v>
      </c>
      <c r="CG115" s="672"/>
      <c r="CH115" s="672"/>
      <c r="CI115" s="672"/>
      <c r="CJ115" s="672"/>
      <c r="CK115" s="684"/>
      <c r="CL115" s="424"/>
      <c r="CM115" s="436" t="s">
        <v>34</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212</v>
      </c>
      <c r="DH115" s="457"/>
      <c r="DI115" s="457"/>
      <c r="DJ115" s="457"/>
      <c r="DK115" s="510"/>
      <c r="DL115" s="526" t="s">
        <v>212</v>
      </c>
      <c r="DM115" s="457"/>
      <c r="DN115" s="457"/>
      <c r="DO115" s="457"/>
      <c r="DP115" s="510"/>
      <c r="DQ115" s="526" t="s">
        <v>212</v>
      </c>
      <c r="DR115" s="457"/>
      <c r="DS115" s="457"/>
      <c r="DT115" s="457"/>
      <c r="DU115" s="510"/>
      <c r="DV115" s="550" t="s">
        <v>212</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t="s">
        <v>212</v>
      </c>
      <c r="AB116" s="457"/>
      <c r="AC116" s="457"/>
      <c r="AD116" s="457"/>
      <c r="AE116" s="510"/>
      <c r="AF116" s="526" t="s">
        <v>212</v>
      </c>
      <c r="AG116" s="457"/>
      <c r="AH116" s="457"/>
      <c r="AI116" s="457"/>
      <c r="AJ116" s="510"/>
      <c r="AK116" s="526" t="s">
        <v>212</v>
      </c>
      <c r="AL116" s="457"/>
      <c r="AM116" s="457"/>
      <c r="AN116" s="457"/>
      <c r="AO116" s="510"/>
      <c r="AP116" s="550" t="s">
        <v>212</v>
      </c>
      <c r="AQ116" s="558"/>
      <c r="AR116" s="558"/>
      <c r="AS116" s="558"/>
      <c r="AT116" s="568"/>
      <c r="AU116" s="580"/>
      <c r="AV116" s="589"/>
      <c r="AW116" s="589"/>
      <c r="AX116" s="589"/>
      <c r="AY116" s="589"/>
      <c r="AZ116" s="613" t="s">
        <v>233</v>
      </c>
      <c r="BA116" s="616"/>
      <c r="BB116" s="616"/>
      <c r="BC116" s="616"/>
      <c r="BD116" s="616"/>
      <c r="BE116" s="616"/>
      <c r="BF116" s="616"/>
      <c r="BG116" s="616"/>
      <c r="BH116" s="616"/>
      <c r="BI116" s="616"/>
      <c r="BJ116" s="616"/>
      <c r="BK116" s="616"/>
      <c r="BL116" s="616"/>
      <c r="BM116" s="616"/>
      <c r="BN116" s="616"/>
      <c r="BO116" s="616"/>
      <c r="BP116" s="639"/>
      <c r="BQ116" s="644" t="s">
        <v>212</v>
      </c>
      <c r="BR116" s="652"/>
      <c r="BS116" s="652"/>
      <c r="BT116" s="652"/>
      <c r="BU116" s="652"/>
      <c r="BV116" s="652" t="s">
        <v>212</v>
      </c>
      <c r="BW116" s="652"/>
      <c r="BX116" s="652"/>
      <c r="BY116" s="652"/>
      <c r="BZ116" s="652"/>
      <c r="CA116" s="652" t="s">
        <v>212</v>
      </c>
      <c r="CB116" s="652"/>
      <c r="CC116" s="652"/>
      <c r="CD116" s="652"/>
      <c r="CE116" s="652"/>
      <c r="CF116" s="668" t="s">
        <v>212</v>
      </c>
      <c r="CG116" s="672"/>
      <c r="CH116" s="672"/>
      <c r="CI116" s="672"/>
      <c r="CJ116" s="672"/>
      <c r="CK116" s="684"/>
      <c r="CL116" s="424"/>
      <c r="CM116" s="436" t="s">
        <v>458</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212</v>
      </c>
      <c r="DH116" s="457"/>
      <c r="DI116" s="457"/>
      <c r="DJ116" s="457"/>
      <c r="DK116" s="510"/>
      <c r="DL116" s="526" t="s">
        <v>212</v>
      </c>
      <c r="DM116" s="457"/>
      <c r="DN116" s="457"/>
      <c r="DO116" s="457"/>
      <c r="DP116" s="510"/>
      <c r="DQ116" s="526" t="s">
        <v>212</v>
      </c>
      <c r="DR116" s="457"/>
      <c r="DS116" s="457"/>
      <c r="DT116" s="457"/>
      <c r="DU116" s="510"/>
      <c r="DV116" s="550" t="s">
        <v>212</v>
      </c>
      <c r="DW116" s="558"/>
      <c r="DX116" s="558"/>
      <c r="DY116" s="558"/>
      <c r="DZ116" s="568"/>
    </row>
    <row r="117" spans="1:130" s="376" customFormat="1" ht="26.25" customHeight="1">
      <c r="A117" s="394" t="s">
        <v>275</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322</v>
      </c>
      <c r="Z117" s="480"/>
      <c r="AA117" s="494">
        <v>5561439</v>
      </c>
      <c r="AB117" s="499"/>
      <c r="AC117" s="499"/>
      <c r="AD117" s="499"/>
      <c r="AE117" s="511"/>
      <c r="AF117" s="527">
        <v>5647518</v>
      </c>
      <c r="AG117" s="499"/>
      <c r="AH117" s="499"/>
      <c r="AI117" s="499"/>
      <c r="AJ117" s="511"/>
      <c r="AK117" s="527">
        <v>5672534</v>
      </c>
      <c r="AL117" s="499"/>
      <c r="AM117" s="499"/>
      <c r="AN117" s="499"/>
      <c r="AO117" s="511"/>
      <c r="AP117" s="551"/>
      <c r="AQ117" s="559"/>
      <c r="AR117" s="559"/>
      <c r="AS117" s="559"/>
      <c r="AT117" s="569"/>
      <c r="AU117" s="580"/>
      <c r="AV117" s="589"/>
      <c r="AW117" s="589"/>
      <c r="AX117" s="589"/>
      <c r="AY117" s="589"/>
      <c r="AZ117" s="437" t="s">
        <v>459</v>
      </c>
      <c r="BA117" s="439"/>
      <c r="BB117" s="439"/>
      <c r="BC117" s="439"/>
      <c r="BD117" s="439"/>
      <c r="BE117" s="439"/>
      <c r="BF117" s="439"/>
      <c r="BG117" s="439"/>
      <c r="BH117" s="439"/>
      <c r="BI117" s="439"/>
      <c r="BJ117" s="439"/>
      <c r="BK117" s="439"/>
      <c r="BL117" s="439"/>
      <c r="BM117" s="439"/>
      <c r="BN117" s="439"/>
      <c r="BO117" s="439"/>
      <c r="BP117" s="485"/>
      <c r="BQ117" s="644" t="s">
        <v>212</v>
      </c>
      <c r="BR117" s="652"/>
      <c r="BS117" s="652"/>
      <c r="BT117" s="652"/>
      <c r="BU117" s="652"/>
      <c r="BV117" s="652" t="s">
        <v>212</v>
      </c>
      <c r="BW117" s="652"/>
      <c r="BX117" s="652"/>
      <c r="BY117" s="652"/>
      <c r="BZ117" s="652"/>
      <c r="CA117" s="652" t="s">
        <v>212</v>
      </c>
      <c r="CB117" s="652"/>
      <c r="CC117" s="652"/>
      <c r="CD117" s="652"/>
      <c r="CE117" s="652"/>
      <c r="CF117" s="668" t="s">
        <v>212</v>
      </c>
      <c r="CG117" s="672"/>
      <c r="CH117" s="672"/>
      <c r="CI117" s="672"/>
      <c r="CJ117" s="672"/>
      <c r="CK117" s="684"/>
      <c r="CL117" s="424"/>
      <c r="CM117" s="436" t="s">
        <v>336</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212</v>
      </c>
      <c r="DH117" s="457"/>
      <c r="DI117" s="457"/>
      <c r="DJ117" s="457"/>
      <c r="DK117" s="510"/>
      <c r="DL117" s="526" t="s">
        <v>212</v>
      </c>
      <c r="DM117" s="457"/>
      <c r="DN117" s="457"/>
      <c r="DO117" s="457"/>
      <c r="DP117" s="510"/>
      <c r="DQ117" s="526" t="s">
        <v>212</v>
      </c>
      <c r="DR117" s="457"/>
      <c r="DS117" s="457"/>
      <c r="DT117" s="457"/>
      <c r="DU117" s="510"/>
      <c r="DV117" s="550" t="s">
        <v>212</v>
      </c>
      <c r="DW117" s="558"/>
      <c r="DX117" s="558"/>
      <c r="DY117" s="558"/>
      <c r="DZ117" s="568"/>
    </row>
    <row r="118" spans="1:130" s="376" customFormat="1" ht="26.25" customHeight="1">
      <c r="A118" s="394" t="s">
        <v>102</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13</v>
      </c>
      <c r="AB118" s="417"/>
      <c r="AC118" s="417"/>
      <c r="AD118" s="417"/>
      <c r="AE118" s="480"/>
      <c r="AF118" s="491" t="s">
        <v>402</v>
      </c>
      <c r="AG118" s="417"/>
      <c r="AH118" s="417"/>
      <c r="AI118" s="417"/>
      <c r="AJ118" s="480"/>
      <c r="AK118" s="491" t="s">
        <v>369</v>
      </c>
      <c r="AL118" s="417"/>
      <c r="AM118" s="417"/>
      <c r="AN118" s="417"/>
      <c r="AO118" s="480"/>
      <c r="AP118" s="491" t="s">
        <v>435</v>
      </c>
      <c r="AQ118" s="417"/>
      <c r="AR118" s="417"/>
      <c r="AS118" s="417"/>
      <c r="AT118" s="566"/>
      <c r="AU118" s="580"/>
      <c r="AV118" s="589"/>
      <c r="AW118" s="589"/>
      <c r="AX118" s="589"/>
      <c r="AY118" s="589"/>
      <c r="AZ118" s="438" t="s">
        <v>460</v>
      </c>
      <c r="BA118" s="434"/>
      <c r="BB118" s="434"/>
      <c r="BC118" s="434"/>
      <c r="BD118" s="434"/>
      <c r="BE118" s="434"/>
      <c r="BF118" s="434"/>
      <c r="BG118" s="434"/>
      <c r="BH118" s="434"/>
      <c r="BI118" s="434"/>
      <c r="BJ118" s="434"/>
      <c r="BK118" s="434"/>
      <c r="BL118" s="434"/>
      <c r="BM118" s="434"/>
      <c r="BN118" s="434"/>
      <c r="BO118" s="434"/>
      <c r="BP118" s="484"/>
      <c r="BQ118" s="645" t="s">
        <v>212</v>
      </c>
      <c r="BR118" s="653"/>
      <c r="BS118" s="653"/>
      <c r="BT118" s="653"/>
      <c r="BU118" s="653"/>
      <c r="BV118" s="653" t="s">
        <v>212</v>
      </c>
      <c r="BW118" s="653"/>
      <c r="BX118" s="653"/>
      <c r="BY118" s="653"/>
      <c r="BZ118" s="653"/>
      <c r="CA118" s="653" t="s">
        <v>212</v>
      </c>
      <c r="CB118" s="653"/>
      <c r="CC118" s="653"/>
      <c r="CD118" s="653"/>
      <c r="CE118" s="653"/>
      <c r="CF118" s="668" t="s">
        <v>212</v>
      </c>
      <c r="CG118" s="672"/>
      <c r="CH118" s="672"/>
      <c r="CI118" s="672"/>
      <c r="CJ118" s="672"/>
      <c r="CK118" s="684"/>
      <c r="CL118" s="424"/>
      <c r="CM118" s="436" t="s">
        <v>461</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212</v>
      </c>
      <c r="DH118" s="457"/>
      <c r="DI118" s="457"/>
      <c r="DJ118" s="457"/>
      <c r="DK118" s="510"/>
      <c r="DL118" s="526" t="s">
        <v>212</v>
      </c>
      <c r="DM118" s="457"/>
      <c r="DN118" s="457"/>
      <c r="DO118" s="457"/>
      <c r="DP118" s="510"/>
      <c r="DQ118" s="526" t="s">
        <v>212</v>
      </c>
      <c r="DR118" s="457"/>
      <c r="DS118" s="457"/>
      <c r="DT118" s="457"/>
      <c r="DU118" s="510"/>
      <c r="DV118" s="550" t="s">
        <v>212</v>
      </c>
      <c r="DW118" s="558"/>
      <c r="DX118" s="558"/>
      <c r="DY118" s="558"/>
      <c r="DZ118" s="568"/>
    </row>
    <row r="119" spans="1:130" s="376" customFormat="1" ht="26.25" customHeight="1">
      <c r="A119" s="400" t="s">
        <v>363</v>
      </c>
      <c r="B119" s="423"/>
      <c r="C119" s="435" t="s">
        <v>447</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212</v>
      </c>
      <c r="AB119" s="498"/>
      <c r="AC119" s="498"/>
      <c r="AD119" s="498"/>
      <c r="AE119" s="509"/>
      <c r="AF119" s="525" t="s">
        <v>212</v>
      </c>
      <c r="AG119" s="498"/>
      <c r="AH119" s="498"/>
      <c r="AI119" s="498"/>
      <c r="AJ119" s="509"/>
      <c r="AK119" s="525" t="s">
        <v>212</v>
      </c>
      <c r="AL119" s="498"/>
      <c r="AM119" s="498"/>
      <c r="AN119" s="498"/>
      <c r="AO119" s="509"/>
      <c r="AP119" s="549" t="s">
        <v>212</v>
      </c>
      <c r="AQ119" s="557"/>
      <c r="AR119" s="557"/>
      <c r="AS119" s="557"/>
      <c r="AT119" s="567"/>
      <c r="AU119" s="581"/>
      <c r="AV119" s="590"/>
      <c r="AW119" s="590"/>
      <c r="AX119" s="590"/>
      <c r="AY119" s="590"/>
      <c r="AZ119" s="614" t="s">
        <v>275</v>
      </c>
      <c r="BA119" s="614"/>
      <c r="BB119" s="614"/>
      <c r="BC119" s="614"/>
      <c r="BD119" s="614"/>
      <c r="BE119" s="614"/>
      <c r="BF119" s="614"/>
      <c r="BG119" s="614"/>
      <c r="BH119" s="614"/>
      <c r="BI119" s="614"/>
      <c r="BJ119" s="614"/>
      <c r="BK119" s="614"/>
      <c r="BL119" s="614"/>
      <c r="BM119" s="614"/>
      <c r="BN119" s="614"/>
      <c r="BO119" s="479" t="s">
        <v>174</v>
      </c>
      <c r="BP119" s="640"/>
      <c r="BQ119" s="645">
        <v>57546339</v>
      </c>
      <c r="BR119" s="653"/>
      <c r="BS119" s="653"/>
      <c r="BT119" s="653"/>
      <c r="BU119" s="653"/>
      <c r="BV119" s="653">
        <v>53613237</v>
      </c>
      <c r="BW119" s="653"/>
      <c r="BX119" s="653"/>
      <c r="BY119" s="653"/>
      <c r="BZ119" s="653"/>
      <c r="CA119" s="653">
        <v>52847502</v>
      </c>
      <c r="CB119" s="653"/>
      <c r="CC119" s="653"/>
      <c r="CD119" s="653"/>
      <c r="CE119" s="653"/>
      <c r="CF119" s="555"/>
      <c r="CG119" s="563"/>
      <c r="CH119" s="563"/>
      <c r="CI119" s="563"/>
      <c r="CJ119" s="680"/>
      <c r="CK119" s="685"/>
      <c r="CL119" s="425"/>
      <c r="CM119" s="438" t="s">
        <v>462</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v>31921</v>
      </c>
      <c r="DH119" s="500"/>
      <c r="DI119" s="500"/>
      <c r="DJ119" s="500"/>
      <c r="DK119" s="512"/>
      <c r="DL119" s="528">
        <v>49845</v>
      </c>
      <c r="DM119" s="500"/>
      <c r="DN119" s="500"/>
      <c r="DO119" s="500"/>
      <c r="DP119" s="512"/>
      <c r="DQ119" s="528">
        <v>44025</v>
      </c>
      <c r="DR119" s="500"/>
      <c r="DS119" s="500"/>
      <c r="DT119" s="500"/>
      <c r="DU119" s="512"/>
      <c r="DV119" s="725">
        <v>0.3</v>
      </c>
      <c r="DW119" s="727"/>
      <c r="DX119" s="727"/>
      <c r="DY119" s="727"/>
      <c r="DZ119" s="734"/>
    </row>
    <row r="120" spans="1:130" s="376" customFormat="1" ht="26.25" customHeight="1">
      <c r="A120" s="401"/>
      <c r="B120" s="424"/>
      <c r="C120" s="436" t="s">
        <v>144</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212</v>
      </c>
      <c r="AB120" s="457"/>
      <c r="AC120" s="457"/>
      <c r="AD120" s="457"/>
      <c r="AE120" s="510"/>
      <c r="AF120" s="526" t="s">
        <v>212</v>
      </c>
      <c r="AG120" s="457"/>
      <c r="AH120" s="457"/>
      <c r="AI120" s="457"/>
      <c r="AJ120" s="510"/>
      <c r="AK120" s="526" t="s">
        <v>212</v>
      </c>
      <c r="AL120" s="457"/>
      <c r="AM120" s="457"/>
      <c r="AN120" s="457"/>
      <c r="AO120" s="510"/>
      <c r="AP120" s="550" t="s">
        <v>212</v>
      </c>
      <c r="AQ120" s="558"/>
      <c r="AR120" s="558"/>
      <c r="AS120" s="558"/>
      <c r="AT120" s="568"/>
      <c r="AU120" s="582" t="s">
        <v>449</v>
      </c>
      <c r="AV120" s="591"/>
      <c r="AW120" s="591"/>
      <c r="AX120" s="591"/>
      <c r="AY120" s="602"/>
      <c r="AZ120" s="435" t="s">
        <v>225</v>
      </c>
      <c r="BA120" s="418"/>
      <c r="BB120" s="418"/>
      <c r="BC120" s="418"/>
      <c r="BD120" s="418"/>
      <c r="BE120" s="418"/>
      <c r="BF120" s="418"/>
      <c r="BG120" s="418"/>
      <c r="BH120" s="418"/>
      <c r="BI120" s="418"/>
      <c r="BJ120" s="418"/>
      <c r="BK120" s="418"/>
      <c r="BL120" s="418"/>
      <c r="BM120" s="418"/>
      <c r="BN120" s="418"/>
      <c r="BO120" s="418"/>
      <c r="BP120" s="481"/>
      <c r="BQ120" s="643">
        <v>28170128</v>
      </c>
      <c r="BR120" s="651"/>
      <c r="BS120" s="651"/>
      <c r="BT120" s="651"/>
      <c r="BU120" s="651"/>
      <c r="BV120" s="651">
        <v>28222104</v>
      </c>
      <c r="BW120" s="651"/>
      <c r="BX120" s="651"/>
      <c r="BY120" s="651"/>
      <c r="BZ120" s="651"/>
      <c r="CA120" s="651">
        <v>29359296</v>
      </c>
      <c r="CB120" s="651"/>
      <c r="CC120" s="651"/>
      <c r="CD120" s="651"/>
      <c r="CE120" s="651"/>
      <c r="CF120" s="667">
        <v>179.4</v>
      </c>
      <c r="CG120" s="671"/>
      <c r="CH120" s="671"/>
      <c r="CI120" s="671"/>
      <c r="CJ120" s="671"/>
      <c r="CK120" s="686" t="s">
        <v>204</v>
      </c>
      <c r="CL120" s="696"/>
      <c r="CM120" s="696"/>
      <c r="CN120" s="696"/>
      <c r="CO120" s="699"/>
      <c r="CP120" s="703" t="s">
        <v>131</v>
      </c>
      <c r="CQ120" s="706"/>
      <c r="CR120" s="706"/>
      <c r="CS120" s="706"/>
      <c r="CT120" s="706"/>
      <c r="CU120" s="706"/>
      <c r="CV120" s="706"/>
      <c r="CW120" s="706"/>
      <c r="CX120" s="706"/>
      <c r="CY120" s="706"/>
      <c r="CZ120" s="706"/>
      <c r="DA120" s="706"/>
      <c r="DB120" s="706"/>
      <c r="DC120" s="706"/>
      <c r="DD120" s="706"/>
      <c r="DE120" s="706"/>
      <c r="DF120" s="709"/>
      <c r="DG120" s="643">
        <v>10047207</v>
      </c>
      <c r="DH120" s="651"/>
      <c r="DI120" s="651"/>
      <c r="DJ120" s="651"/>
      <c r="DK120" s="651"/>
      <c r="DL120" s="651">
        <v>9252232</v>
      </c>
      <c r="DM120" s="651"/>
      <c r="DN120" s="651"/>
      <c r="DO120" s="651"/>
      <c r="DP120" s="651"/>
      <c r="DQ120" s="651">
        <v>8687517</v>
      </c>
      <c r="DR120" s="651"/>
      <c r="DS120" s="651"/>
      <c r="DT120" s="651"/>
      <c r="DU120" s="651"/>
      <c r="DV120" s="723">
        <v>53.1</v>
      </c>
      <c r="DW120" s="723"/>
      <c r="DX120" s="723"/>
      <c r="DY120" s="723"/>
      <c r="DZ120" s="732"/>
    </row>
    <row r="121" spans="1:130" s="376" customFormat="1" ht="26.25" customHeight="1">
      <c r="A121" s="401"/>
      <c r="B121" s="424"/>
      <c r="C121" s="437" t="s">
        <v>143</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212</v>
      </c>
      <c r="AB121" s="457"/>
      <c r="AC121" s="457"/>
      <c r="AD121" s="457"/>
      <c r="AE121" s="510"/>
      <c r="AF121" s="526" t="s">
        <v>212</v>
      </c>
      <c r="AG121" s="457"/>
      <c r="AH121" s="457"/>
      <c r="AI121" s="457"/>
      <c r="AJ121" s="510"/>
      <c r="AK121" s="526" t="s">
        <v>212</v>
      </c>
      <c r="AL121" s="457"/>
      <c r="AM121" s="457"/>
      <c r="AN121" s="457"/>
      <c r="AO121" s="510"/>
      <c r="AP121" s="550" t="s">
        <v>212</v>
      </c>
      <c r="AQ121" s="558"/>
      <c r="AR121" s="558"/>
      <c r="AS121" s="558"/>
      <c r="AT121" s="568"/>
      <c r="AU121" s="583"/>
      <c r="AV121" s="592"/>
      <c r="AW121" s="592"/>
      <c r="AX121" s="592"/>
      <c r="AY121" s="603"/>
      <c r="AZ121" s="436" t="s">
        <v>463</v>
      </c>
      <c r="BA121" s="389"/>
      <c r="BB121" s="389"/>
      <c r="BC121" s="389"/>
      <c r="BD121" s="389"/>
      <c r="BE121" s="389"/>
      <c r="BF121" s="389"/>
      <c r="BG121" s="389"/>
      <c r="BH121" s="389"/>
      <c r="BI121" s="389"/>
      <c r="BJ121" s="389"/>
      <c r="BK121" s="389"/>
      <c r="BL121" s="389"/>
      <c r="BM121" s="389"/>
      <c r="BN121" s="389"/>
      <c r="BO121" s="389"/>
      <c r="BP121" s="483"/>
      <c r="BQ121" s="644">
        <v>313410</v>
      </c>
      <c r="BR121" s="652"/>
      <c r="BS121" s="652"/>
      <c r="BT121" s="652"/>
      <c r="BU121" s="652"/>
      <c r="BV121" s="652">
        <v>279483</v>
      </c>
      <c r="BW121" s="652"/>
      <c r="BX121" s="652"/>
      <c r="BY121" s="652"/>
      <c r="BZ121" s="652"/>
      <c r="CA121" s="652">
        <v>233186</v>
      </c>
      <c r="CB121" s="652"/>
      <c r="CC121" s="652"/>
      <c r="CD121" s="652"/>
      <c r="CE121" s="652"/>
      <c r="CF121" s="668">
        <v>1.4</v>
      </c>
      <c r="CG121" s="672"/>
      <c r="CH121" s="672"/>
      <c r="CI121" s="672"/>
      <c r="CJ121" s="672"/>
      <c r="CK121" s="687"/>
      <c r="CL121" s="697"/>
      <c r="CM121" s="697"/>
      <c r="CN121" s="697"/>
      <c r="CO121" s="700"/>
      <c r="CP121" s="704" t="s">
        <v>429</v>
      </c>
      <c r="CQ121" s="414"/>
      <c r="CR121" s="414"/>
      <c r="CS121" s="414"/>
      <c r="CT121" s="414"/>
      <c r="CU121" s="414"/>
      <c r="CV121" s="414"/>
      <c r="CW121" s="414"/>
      <c r="CX121" s="414"/>
      <c r="CY121" s="414"/>
      <c r="CZ121" s="414"/>
      <c r="DA121" s="414"/>
      <c r="DB121" s="414"/>
      <c r="DC121" s="414"/>
      <c r="DD121" s="414"/>
      <c r="DE121" s="414"/>
      <c r="DF121" s="710"/>
      <c r="DG121" s="644">
        <v>789258</v>
      </c>
      <c r="DH121" s="652"/>
      <c r="DI121" s="652"/>
      <c r="DJ121" s="652"/>
      <c r="DK121" s="652"/>
      <c r="DL121" s="652">
        <v>2086401</v>
      </c>
      <c r="DM121" s="652"/>
      <c r="DN121" s="652"/>
      <c r="DO121" s="652"/>
      <c r="DP121" s="652"/>
      <c r="DQ121" s="652">
        <v>2471811</v>
      </c>
      <c r="DR121" s="652"/>
      <c r="DS121" s="652"/>
      <c r="DT121" s="652"/>
      <c r="DU121" s="652"/>
      <c r="DV121" s="724">
        <v>15.1</v>
      </c>
      <c r="DW121" s="724"/>
      <c r="DX121" s="724"/>
      <c r="DY121" s="724"/>
      <c r="DZ121" s="733"/>
    </row>
    <row r="122" spans="1:130" s="376" customFormat="1" ht="26.25" customHeight="1">
      <c r="A122" s="401"/>
      <c r="B122" s="424"/>
      <c r="C122" s="436" t="s">
        <v>456</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212</v>
      </c>
      <c r="AB122" s="457"/>
      <c r="AC122" s="457"/>
      <c r="AD122" s="457"/>
      <c r="AE122" s="510"/>
      <c r="AF122" s="526" t="s">
        <v>212</v>
      </c>
      <c r="AG122" s="457"/>
      <c r="AH122" s="457"/>
      <c r="AI122" s="457"/>
      <c r="AJ122" s="510"/>
      <c r="AK122" s="526" t="s">
        <v>212</v>
      </c>
      <c r="AL122" s="457"/>
      <c r="AM122" s="457"/>
      <c r="AN122" s="457"/>
      <c r="AO122" s="510"/>
      <c r="AP122" s="550" t="s">
        <v>212</v>
      </c>
      <c r="AQ122" s="558"/>
      <c r="AR122" s="558"/>
      <c r="AS122" s="558"/>
      <c r="AT122" s="568"/>
      <c r="AU122" s="583"/>
      <c r="AV122" s="592"/>
      <c r="AW122" s="592"/>
      <c r="AX122" s="592"/>
      <c r="AY122" s="603"/>
      <c r="AZ122" s="438" t="s">
        <v>465</v>
      </c>
      <c r="BA122" s="434"/>
      <c r="BB122" s="434"/>
      <c r="BC122" s="434"/>
      <c r="BD122" s="434"/>
      <c r="BE122" s="434"/>
      <c r="BF122" s="434"/>
      <c r="BG122" s="434"/>
      <c r="BH122" s="434"/>
      <c r="BI122" s="434"/>
      <c r="BJ122" s="434"/>
      <c r="BK122" s="434"/>
      <c r="BL122" s="434"/>
      <c r="BM122" s="434"/>
      <c r="BN122" s="434"/>
      <c r="BO122" s="434"/>
      <c r="BP122" s="484"/>
      <c r="BQ122" s="645">
        <v>37116037</v>
      </c>
      <c r="BR122" s="653"/>
      <c r="BS122" s="653"/>
      <c r="BT122" s="653"/>
      <c r="BU122" s="653"/>
      <c r="BV122" s="653">
        <v>36526595</v>
      </c>
      <c r="BW122" s="653"/>
      <c r="BX122" s="653"/>
      <c r="BY122" s="653"/>
      <c r="BZ122" s="653"/>
      <c r="CA122" s="653">
        <v>36138514</v>
      </c>
      <c r="CB122" s="653"/>
      <c r="CC122" s="653"/>
      <c r="CD122" s="653"/>
      <c r="CE122" s="653"/>
      <c r="CF122" s="669">
        <v>220.9</v>
      </c>
      <c r="CG122" s="673"/>
      <c r="CH122" s="673"/>
      <c r="CI122" s="673"/>
      <c r="CJ122" s="673"/>
      <c r="CK122" s="687"/>
      <c r="CL122" s="697"/>
      <c r="CM122" s="697"/>
      <c r="CN122" s="697"/>
      <c r="CO122" s="700"/>
      <c r="CP122" s="704" t="s">
        <v>432</v>
      </c>
      <c r="CQ122" s="414"/>
      <c r="CR122" s="414"/>
      <c r="CS122" s="414"/>
      <c r="CT122" s="414"/>
      <c r="CU122" s="414"/>
      <c r="CV122" s="414"/>
      <c r="CW122" s="414"/>
      <c r="CX122" s="414"/>
      <c r="CY122" s="414"/>
      <c r="CZ122" s="414"/>
      <c r="DA122" s="414"/>
      <c r="DB122" s="414"/>
      <c r="DC122" s="414"/>
      <c r="DD122" s="414"/>
      <c r="DE122" s="414"/>
      <c r="DF122" s="710"/>
      <c r="DG122" s="644">
        <v>825046</v>
      </c>
      <c r="DH122" s="652"/>
      <c r="DI122" s="652"/>
      <c r="DJ122" s="652"/>
      <c r="DK122" s="652"/>
      <c r="DL122" s="652">
        <v>771405</v>
      </c>
      <c r="DM122" s="652"/>
      <c r="DN122" s="652"/>
      <c r="DO122" s="652"/>
      <c r="DP122" s="652"/>
      <c r="DQ122" s="652">
        <v>731892</v>
      </c>
      <c r="DR122" s="652"/>
      <c r="DS122" s="652"/>
      <c r="DT122" s="652"/>
      <c r="DU122" s="652"/>
      <c r="DV122" s="724">
        <v>4.5</v>
      </c>
      <c r="DW122" s="724"/>
      <c r="DX122" s="724"/>
      <c r="DY122" s="724"/>
      <c r="DZ122" s="733"/>
    </row>
    <row r="123" spans="1:130" s="376" customFormat="1" ht="26.25" customHeight="1">
      <c r="A123" s="401"/>
      <c r="B123" s="424"/>
      <c r="C123" s="436" t="s">
        <v>458</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212</v>
      </c>
      <c r="AB123" s="457"/>
      <c r="AC123" s="457"/>
      <c r="AD123" s="457"/>
      <c r="AE123" s="510"/>
      <c r="AF123" s="526" t="s">
        <v>212</v>
      </c>
      <c r="AG123" s="457"/>
      <c r="AH123" s="457"/>
      <c r="AI123" s="457"/>
      <c r="AJ123" s="510"/>
      <c r="AK123" s="526" t="s">
        <v>212</v>
      </c>
      <c r="AL123" s="457"/>
      <c r="AM123" s="457"/>
      <c r="AN123" s="457"/>
      <c r="AO123" s="510"/>
      <c r="AP123" s="550" t="s">
        <v>212</v>
      </c>
      <c r="AQ123" s="558"/>
      <c r="AR123" s="558"/>
      <c r="AS123" s="558"/>
      <c r="AT123" s="568"/>
      <c r="AU123" s="584"/>
      <c r="AV123" s="593"/>
      <c r="AW123" s="593"/>
      <c r="AX123" s="593"/>
      <c r="AY123" s="593"/>
      <c r="AZ123" s="614" t="s">
        <v>275</v>
      </c>
      <c r="BA123" s="614"/>
      <c r="BB123" s="614"/>
      <c r="BC123" s="614"/>
      <c r="BD123" s="614"/>
      <c r="BE123" s="614"/>
      <c r="BF123" s="614"/>
      <c r="BG123" s="614"/>
      <c r="BH123" s="614"/>
      <c r="BI123" s="614"/>
      <c r="BJ123" s="614"/>
      <c r="BK123" s="614"/>
      <c r="BL123" s="614"/>
      <c r="BM123" s="614"/>
      <c r="BN123" s="614"/>
      <c r="BO123" s="479" t="s">
        <v>467</v>
      </c>
      <c r="BP123" s="640"/>
      <c r="BQ123" s="646">
        <v>65599575</v>
      </c>
      <c r="BR123" s="654"/>
      <c r="BS123" s="654"/>
      <c r="BT123" s="654"/>
      <c r="BU123" s="654"/>
      <c r="BV123" s="654">
        <v>65028182</v>
      </c>
      <c r="BW123" s="654"/>
      <c r="BX123" s="654"/>
      <c r="BY123" s="654"/>
      <c r="BZ123" s="654"/>
      <c r="CA123" s="654">
        <v>65730996</v>
      </c>
      <c r="CB123" s="654"/>
      <c r="CC123" s="654"/>
      <c r="CD123" s="654"/>
      <c r="CE123" s="654"/>
      <c r="CF123" s="555"/>
      <c r="CG123" s="563"/>
      <c r="CH123" s="563"/>
      <c r="CI123" s="563"/>
      <c r="CJ123" s="680"/>
      <c r="CK123" s="687"/>
      <c r="CL123" s="697"/>
      <c r="CM123" s="697"/>
      <c r="CN123" s="697"/>
      <c r="CO123" s="700"/>
      <c r="CP123" s="704" t="s">
        <v>433</v>
      </c>
      <c r="CQ123" s="414"/>
      <c r="CR123" s="414"/>
      <c r="CS123" s="414"/>
      <c r="CT123" s="414"/>
      <c r="CU123" s="414"/>
      <c r="CV123" s="414"/>
      <c r="CW123" s="414"/>
      <c r="CX123" s="414"/>
      <c r="CY123" s="414"/>
      <c r="CZ123" s="414"/>
      <c r="DA123" s="414"/>
      <c r="DB123" s="414"/>
      <c r="DC123" s="414"/>
      <c r="DD123" s="414"/>
      <c r="DE123" s="414"/>
      <c r="DF123" s="710"/>
      <c r="DG123" s="493">
        <v>336421</v>
      </c>
      <c r="DH123" s="457"/>
      <c r="DI123" s="457"/>
      <c r="DJ123" s="457"/>
      <c r="DK123" s="510"/>
      <c r="DL123" s="526">
        <v>308467</v>
      </c>
      <c r="DM123" s="457"/>
      <c r="DN123" s="457"/>
      <c r="DO123" s="457"/>
      <c r="DP123" s="510"/>
      <c r="DQ123" s="526">
        <v>282349</v>
      </c>
      <c r="DR123" s="457"/>
      <c r="DS123" s="457"/>
      <c r="DT123" s="457"/>
      <c r="DU123" s="510"/>
      <c r="DV123" s="550">
        <v>1.7</v>
      </c>
      <c r="DW123" s="558"/>
      <c r="DX123" s="558"/>
      <c r="DY123" s="558"/>
      <c r="DZ123" s="568"/>
    </row>
    <row r="124" spans="1:130" s="376" customFormat="1" ht="26.25" customHeight="1">
      <c r="A124" s="401"/>
      <c r="B124" s="424"/>
      <c r="C124" s="436" t="s">
        <v>336</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212</v>
      </c>
      <c r="AB124" s="457"/>
      <c r="AC124" s="457"/>
      <c r="AD124" s="457"/>
      <c r="AE124" s="510"/>
      <c r="AF124" s="526" t="s">
        <v>212</v>
      </c>
      <c r="AG124" s="457"/>
      <c r="AH124" s="457"/>
      <c r="AI124" s="457"/>
      <c r="AJ124" s="510"/>
      <c r="AK124" s="526" t="s">
        <v>212</v>
      </c>
      <c r="AL124" s="457"/>
      <c r="AM124" s="457"/>
      <c r="AN124" s="457"/>
      <c r="AO124" s="510"/>
      <c r="AP124" s="550" t="s">
        <v>212</v>
      </c>
      <c r="AQ124" s="558"/>
      <c r="AR124" s="558"/>
      <c r="AS124" s="558"/>
      <c r="AT124" s="568"/>
      <c r="AU124" s="585" t="s">
        <v>468</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t="s">
        <v>212</v>
      </c>
      <c r="BR124" s="655"/>
      <c r="BS124" s="655"/>
      <c r="BT124" s="655"/>
      <c r="BU124" s="655"/>
      <c r="BV124" s="655" t="s">
        <v>212</v>
      </c>
      <c r="BW124" s="655"/>
      <c r="BX124" s="655"/>
      <c r="BY124" s="655"/>
      <c r="BZ124" s="655"/>
      <c r="CA124" s="655" t="s">
        <v>212</v>
      </c>
      <c r="CB124" s="655"/>
      <c r="CC124" s="655"/>
      <c r="CD124" s="655"/>
      <c r="CE124" s="655"/>
      <c r="CF124" s="556"/>
      <c r="CG124" s="564"/>
      <c r="CH124" s="564"/>
      <c r="CI124" s="564"/>
      <c r="CJ124" s="681"/>
      <c r="CK124" s="688"/>
      <c r="CL124" s="688"/>
      <c r="CM124" s="688"/>
      <c r="CN124" s="688"/>
      <c r="CO124" s="701"/>
      <c r="CP124" s="704" t="s">
        <v>469</v>
      </c>
      <c r="CQ124" s="414"/>
      <c r="CR124" s="414"/>
      <c r="CS124" s="414"/>
      <c r="CT124" s="414"/>
      <c r="CU124" s="414"/>
      <c r="CV124" s="414"/>
      <c r="CW124" s="414"/>
      <c r="CX124" s="414"/>
      <c r="CY124" s="414"/>
      <c r="CZ124" s="414"/>
      <c r="DA124" s="414"/>
      <c r="DB124" s="414"/>
      <c r="DC124" s="414"/>
      <c r="DD124" s="414"/>
      <c r="DE124" s="414"/>
      <c r="DF124" s="710"/>
      <c r="DG124" s="495">
        <v>2875247</v>
      </c>
      <c r="DH124" s="500"/>
      <c r="DI124" s="500"/>
      <c r="DJ124" s="500"/>
      <c r="DK124" s="512"/>
      <c r="DL124" s="528">
        <v>9304</v>
      </c>
      <c r="DM124" s="500"/>
      <c r="DN124" s="500"/>
      <c r="DO124" s="500"/>
      <c r="DP124" s="512"/>
      <c r="DQ124" s="528">
        <v>7255</v>
      </c>
      <c r="DR124" s="500"/>
      <c r="DS124" s="500"/>
      <c r="DT124" s="500"/>
      <c r="DU124" s="512"/>
      <c r="DV124" s="725">
        <v>0</v>
      </c>
      <c r="DW124" s="727"/>
      <c r="DX124" s="727"/>
      <c r="DY124" s="727"/>
      <c r="DZ124" s="734"/>
    </row>
    <row r="125" spans="1:130" s="376" customFormat="1" ht="26.25" customHeight="1">
      <c r="A125" s="401"/>
      <c r="B125" s="424"/>
      <c r="C125" s="436" t="s">
        <v>461</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212</v>
      </c>
      <c r="AB125" s="457"/>
      <c r="AC125" s="457"/>
      <c r="AD125" s="457"/>
      <c r="AE125" s="510"/>
      <c r="AF125" s="526" t="s">
        <v>212</v>
      </c>
      <c r="AG125" s="457"/>
      <c r="AH125" s="457"/>
      <c r="AI125" s="457"/>
      <c r="AJ125" s="510"/>
      <c r="AK125" s="526" t="s">
        <v>212</v>
      </c>
      <c r="AL125" s="457"/>
      <c r="AM125" s="457"/>
      <c r="AN125" s="457"/>
      <c r="AO125" s="510"/>
      <c r="AP125" s="550" t="s">
        <v>212</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472</v>
      </c>
      <c r="CL125" s="696"/>
      <c r="CM125" s="696"/>
      <c r="CN125" s="696"/>
      <c r="CO125" s="699"/>
      <c r="CP125" s="435" t="s">
        <v>146</v>
      </c>
      <c r="CQ125" s="418"/>
      <c r="CR125" s="418"/>
      <c r="CS125" s="418"/>
      <c r="CT125" s="418"/>
      <c r="CU125" s="418"/>
      <c r="CV125" s="418"/>
      <c r="CW125" s="418"/>
      <c r="CX125" s="418"/>
      <c r="CY125" s="418"/>
      <c r="CZ125" s="418"/>
      <c r="DA125" s="418"/>
      <c r="DB125" s="418"/>
      <c r="DC125" s="418"/>
      <c r="DD125" s="418"/>
      <c r="DE125" s="418"/>
      <c r="DF125" s="481"/>
      <c r="DG125" s="643" t="s">
        <v>212</v>
      </c>
      <c r="DH125" s="651"/>
      <c r="DI125" s="651"/>
      <c r="DJ125" s="651"/>
      <c r="DK125" s="651"/>
      <c r="DL125" s="651" t="s">
        <v>212</v>
      </c>
      <c r="DM125" s="651"/>
      <c r="DN125" s="651"/>
      <c r="DO125" s="651"/>
      <c r="DP125" s="651"/>
      <c r="DQ125" s="651" t="s">
        <v>212</v>
      </c>
      <c r="DR125" s="651"/>
      <c r="DS125" s="651"/>
      <c r="DT125" s="651"/>
      <c r="DU125" s="651"/>
      <c r="DV125" s="723" t="s">
        <v>212</v>
      </c>
      <c r="DW125" s="723"/>
      <c r="DX125" s="723"/>
      <c r="DY125" s="723"/>
      <c r="DZ125" s="732"/>
    </row>
    <row r="126" spans="1:130" s="376" customFormat="1" ht="26.25" customHeight="1">
      <c r="A126" s="401"/>
      <c r="B126" s="424"/>
      <c r="C126" s="436" t="s">
        <v>462</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212</v>
      </c>
      <c r="AB126" s="457"/>
      <c r="AC126" s="457"/>
      <c r="AD126" s="457"/>
      <c r="AE126" s="510"/>
      <c r="AF126" s="526" t="s">
        <v>212</v>
      </c>
      <c r="AG126" s="457"/>
      <c r="AH126" s="457"/>
      <c r="AI126" s="457"/>
      <c r="AJ126" s="510"/>
      <c r="AK126" s="526" t="s">
        <v>212</v>
      </c>
      <c r="AL126" s="457"/>
      <c r="AM126" s="457"/>
      <c r="AN126" s="457"/>
      <c r="AO126" s="510"/>
      <c r="AP126" s="550" t="s">
        <v>212</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396</v>
      </c>
      <c r="CQ126" s="389"/>
      <c r="CR126" s="389"/>
      <c r="CS126" s="389"/>
      <c r="CT126" s="389"/>
      <c r="CU126" s="389"/>
      <c r="CV126" s="389"/>
      <c r="CW126" s="389"/>
      <c r="CX126" s="389"/>
      <c r="CY126" s="389"/>
      <c r="CZ126" s="389"/>
      <c r="DA126" s="389"/>
      <c r="DB126" s="389"/>
      <c r="DC126" s="389"/>
      <c r="DD126" s="389"/>
      <c r="DE126" s="389"/>
      <c r="DF126" s="483"/>
      <c r="DG126" s="644" t="s">
        <v>212</v>
      </c>
      <c r="DH126" s="652"/>
      <c r="DI126" s="652"/>
      <c r="DJ126" s="652"/>
      <c r="DK126" s="652"/>
      <c r="DL126" s="652" t="s">
        <v>212</v>
      </c>
      <c r="DM126" s="652"/>
      <c r="DN126" s="652"/>
      <c r="DO126" s="652"/>
      <c r="DP126" s="652"/>
      <c r="DQ126" s="652" t="s">
        <v>212</v>
      </c>
      <c r="DR126" s="652"/>
      <c r="DS126" s="652"/>
      <c r="DT126" s="652"/>
      <c r="DU126" s="652"/>
      <c r="DV126" s="724" t="s">
        <v>212</v>
      </c>
      <c r="DW126" s="724"/>
      <c r="DX126" s="724"/>
      <c r="DY126" s="724"/>
      <c r="DZ126" s="733"/>
    </row>
    <row r="127" spans="1:130" s="376" customFormat="1" ht="26.25" customHeight="1">
      <c r="A127" s="402"/>
      <c r="B127" s="425"/>
      <c r="C127" s="438" t="s">
        <v>85</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v>4186</v>
      </c>
      <c r="AB127" s="457"/>
      <c r="AC127" s="457"/>
      <c r="AD127" s="457"/>
      <c r="AE127" s="510"/>
      <c r="AF127" s="526">
        <v>2837</v>
      </c>
      <c r="AG127" s="457"/>
      <c r="AH127" s="457"/>
      <c r="AI127" s="457"/>
      <c r="AJ127" s="510"/>
      <c r="AK127" s="526">
        <v>2112</v>
      </c>
      <c r="AL127" s="457"/>
      <c r="AM127" s="457"/>
      <c r="AN127" s="457"/>
      <c r="AO127" s="510"/>
      <c r="AP127" s="550">
        <v>0</v>
      </c>
      <c r="AQ127" s="558"/>
      <c r="AR127" s="558"/>
      <c r="AS127" s="558"/>
      <c r="AT127" s="568"/>
      <c r="AU127" s="389"/>
      <c r="AV127" s="389"/>
      <c r="AW127" s="389"/>
      <c r="AX127" s="595" t="s">
        <v>473</v>
      </c>
      <c r="AY127" s="604"/>
      <c r="AZ127" s="604"/>
      <c r="BA127" s="604"/>
      <c r="BB127" s="604"/>
      <c r="BC127" s="604"/>
      <c r="BD127" s="604"/>
      <c r="BE127" s="621"/>
      <c r="BF127" s="623" t="s">
        <v>474</v>
      </c>
      <c r="BG127" s="604"/>
      <c r="BH127" s="604"/>
      <c r="BI127" s="604"/>
      <c r="BJ127" s="604"/>
      <c r="BK127" s="604"/>
      <c r="BL127" s="621"/>
      <c r="BM127" s="623" t="s">
        <v>397</v>
      </c>
      <c r="BN127" s="604"/>
      <c r="BO127" s="604"/>
      <c r="BP127" s="604"/>
      <c r="BQ127" s="604"/>
      <c r="BR127" s="604"/>
      <c r="BS127" s="621"/>
      <c r="BT127" s="623" t="s">
        <v>387</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389</v>
      </c>
      <c r="CQ127" s="389"/>
      <c r="CR127" s="389"/>
      <c r="CS127" s="389"/>
      <c r="CT127" s="389"/>
      <c r="CU127" s="389"/>
      <c r="CV127" s="389"/>
      <c r="CW127" s="389"/>
      <c r="CX127" s="389"/>
      <c r="CY127" s="389"/>
      <c r="CZ127" s="389"/>
      <c r="DA127" s="389"/>
      <c r="DB127" s="389"/>
      <c r="DC127" s="389"/>
      <c r="DD127" s="389"/>
      <c r="DE127" s="389"/>
      <c r="DF127" s="483"/>
      <c r="DG127" s="644" t="s">
        <v>212</v>
      </c>
      <c r="DH127" s="652"/>
      <c r="DI127" s="652"/>
      <c r="DJ127" s="652"/>
      <c r="DK127" s="652"/>
      <c r="DL127" s="652" t="s">
        <v>212</v>
      </c>
      <c r="DM127" s="652"/>
      <c r="DN127" s="652"/>
      <c r="DO127" s="652"/>
      <c r="DP127" s="652"/>
      <c r="DQ127" s="652" t="s">
        <v>212</v>
      </c>
      <c r="DR127" s="652"/>
      <c r="DS127" s="652"/>
      <c r="DT127" s="652"/>
      <c r="DU127" s="652"/>
      <c r="DV127" s="724" t="s">
        <v>212</v>
      </c>
      <c r="DW127" s="724"/>
      <c r="DX127" s="724"/>
      <c r="DY127" s="724"/>
      <c r="DZ127" s="733"/>
    </row>
    <row r="128" spans="1:130" s="376" customFormat="1" ht="26.25" customHeight="1">
      <c r="A128" s="403" t="s">
        <v>475</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8</v>
      </c>
      <c r="X128" s="474"/>
      <c r="Y128" s="474"/>
      <c r="Z128" s="486"/>
      <c r="AA128" s="492">
        <v>51225</v>
      </c>
      <c r="AB128" s="498"/>
      <c r="AC128" s="498"/>
      <c r="AD128" s="498"/>
      <c r="AE128" s="509"/>
      <c r="AF128" s="525">
        <v>48976</v>
      </c>
      <c r="AG128" s="498"/>
      <c r="AH128" s="498"/>
      <c r="AI128" s="498"/>
      <c r="AJ128" s="509"/>
      <c r="AK128" s="525">
        <v>49153</v>
      </c>
      <c r="AL128" s="498"/>
      <c r="AM128" s="498"/>
      <c r="AN128" s="498"/>
      <c r="AO128" s="509"/>
      <c r="AP128" s="552"/>
      <c r="AQ128" s="560"/>
      <c r="AR128" s="560"/>
      <c r="AS128" s="560"/>
      <c r="AT128" s="570"/>
      <c r="AU128" s="389"/>
      <c r="AV128" s="389"/>
      <c r="AW128" s="389"/>
      <c r="AX128" s="395" t="s">
        <v>308</v>
      </c>
      <c r="AY128" s="418"/>
      <c r="AZ128" s="418"/>
      <c r="BA128" s="418"/>
      <c r="BB128" s="418"/>
      <c r="BC128" s="418"/>
      <c r="BD128" s="418"/>
      <c r="BE128" s="481"/>
      <c r="BF128" s="624" t="s">
        <v>212</v>
      </c>
      <c r="BG128" s="628"/>
      <c r="BH128" s="628"/>
      <c r="BI128" s="628"/>
      <c r="BJ128" s="628"/>
      <c r="BK128" s="628"/>
      <c r="BL128" s="634"/>
      <c r="BM128" s="624">
        <v>12.47</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377</v>
      </c>
      <c r="CQ128" s="392"/>
      <c r="CR128" s="392"/>
      <c r="CS128" s="392"/>
      <c r="CT128" s="392"/>
      <c r="CU128" s="392"/>
      <c r="CV128" s="392"/>
      <c r="CW128" s="392"/>
      <c r="CX128" s="392"/>
      <c r="CY128" s="392"/>
      <c r="CZ128" s="392"/>
      <c r="DA128" s="392"/>
      <c r="DB128" s="392"/>
      <c r="DC128" s="392"/>
      <c r="DD128" s="392"/>
      <c r="DE128" s="392"/>
      <c r="DF128" s="622"/>
      <c r="DG128" s="713">
        <v>2952</v>
      </c>
      <c r="DH128" s="716"/>
      <c r="DI128" s="716"/>
      <c r="DJ128" s="716"/>
      <c r="DK128" s="716"/>
      <c r="DL128" s="716">
        <v>168</v>
      </c>
      <c r="DM128" s="716"/>
      <c r="DN128" s="716"/>
      <c r="DO128" s="716"/>
      <c r="DP128" s="716"/>
      <c r="DQ128" s="716">
        <v>395</v>
      </c>
      <c r="DR128" s="716"/>
      <c r="DS128" s="716"/>
      <c r="DT128" s="716"/>
      <c r="DU128" s="716"/>
      <c r="DV128" s="726">
        <v>0</v>
      </c>
      <c r="DW128" s="726"/>
      <c r="DX128" s="726"/>
      <c r="DY128" s="726"/>
      <c r="DZ128" s="735"/>
    </row>
    <row r="129" spans="1:131" s="376" customFormat="1" ht="26.25" customHeight="1">
      <c r="A129" s="396" t="s">
        <v>179</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245</v>
      </c>
      <c r="X129" s="477"/>
      <c r="Y129" s="477"/>
      <c r="Z129" s="487"/>
      <c r="AA129" s="493">
        <v>19208132</v>
      </c>
      <c r="AB129" s="457"/>
      <c r="AC129" s="457"/>
      <c r="AD129" s="457"/>
      <c r="AE129" s="510"/>
      <c r="AF129" s="526">
        <v>19737525</v>
      </c>
      <c r="AG129" s="457"/>
      <c r="AH129" s="457"/>
      <c r="AI129" s="457"/>
      <c r="AJ129" s="510"/>
      <c r="AK129" s="526">
        <v>20297053</v>
      </c>
      <c r="AL129" s="457"/>
      <c r="AM129" s="457"/>
      <c r="AN129" s="457"/>
      <c r="AO129" s="510"/>
      <c r="AP129" s="553"/>
      <c r="AQ129" s="561"/>
      <c r="AR129" s="561"/>
      <c r="AS129" s="561"/>
      <c r="AT129" s="571"/>
      <c r="AU129" s="587"/>
      <c r="AV129" s="587"/>
      <c r="AW129" s="587"/>
      <c r="AX129" s="596" t="s">
        <v>126</v>
      </c>
      <c r="AY129" s="389"/>
      <c r="AZ129" s="389"/>
      <c r="BA129" s="389"/>
      <c r="BB129" s="389"/>
      <c r="BC129" s="389"/>
      <c r="BD129" s="389"/>
      <c r="BE129" s="483"/>
      <c r="BF129" s="625" t="s">
        <v>212</v>
      </c>
      <c r="BG129" s="629"/>
      <c r="BH129" s="629"/>
      <c r="BI129" s="629"/>
      <c r="BJ129" s="629"/>
      <c r="BK129" s="629"/>
      <c r="BL129" s="635"/>
      <c r="BM129" s="625">
        <v>17.47</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476</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477</v>
      </c>
      <c r="X130" s="477"/>
      <c r="Y130" s="477"/>
      <c r="Z130" s="487"/>
      <c r="AA130" s="493">
        <v>3953091</v>
      </c>
      <c r="AB130" s="457"/>
      <c r="AC130" s="457"/>
      <c r="AD130" s="457"/>
      <c r="AE130" s="510"/>
      <c r="AF130" s="526">
        <v>3942032</v>
      </c>
      <c r="AG130" s="457"/>
      <c r="AH130" s="457"/>
      <c r="AI130" s="457"/>
      <c r="AJ130" s="510"/>
      <c r="AK130" s="526">
        <v>3935831</v>
      </c>
      <c r="AL130" s="457"/>
      <c r="AM130" s="457"/>
      <c r="AN130" s="457"/>
      <c r="AO130" s="510"/>
      <c r="AP130" s="553"/>
      <c r="AQ130" s="561"/>
      <c r="AR130" s="561"/>
      <c r="AS130" s="561"/>
      <c r="AT130" s="571"/>
      <c r="AU130" s="587"/>
      <c r="AV130" s="587"/>
      <c r="AW130" s="587"/>
      <c r="AX130" s="596" t="s">
        <v>404</v>
      </c>
      <c r="AY130" s="389"/>
      <c r="AZ130" s="389"/>
      <c r="BA130" s="389"/>
      <c r="BB130" s="389"/>
      <c r="BC130" s="389"/>
      <c r="BD130" s="389"/>
      <c r="BE130" s="483"/>
      <c r="BF130" s="626">
        <v>10.3</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183</v>
      </c>
      <c r="X131" s="478"/>
      <c r="Y131" s="478"/>
      <c r="Z131" s="488"/>
      <c r="AA131" s="495">
        <v>15255041</v>
      </c>
      <c r="AB131" s="500"/>
      <c r="AC131" s="500"/>
      <c r="AD131" s="500"/>
      <c r="AE131" s="512"/>
      <c r="AF131" s="528">
        <v>15795493</v>
      </c>
      <c r="AG131" s="500"/>
      <c r="AH131" s="500"/>
      <c r="AI131" s="500"/>
      <c r="AJ131" s="512"/>
      <c r="AK131" s="528">
        <v>16361222</v>
      </c>
      <c r="AL131" s="500"/>
      <c r="AM131" s="500"/>
      <c r="AN131" s="500"/>
      <c r="AO131" s="512"/>
      <c r="AP131" s="554"/>
      <c r="AQ131" s="562"/>
      <c r="AR131" s="562"/>
      <c r="AS131" s="562"/>
      <c r="AT131" s="572"/>
      <c r="AU131" s="587"/>
      <c r="AV131" s="587"/>
      <c r="AW131" s="587"/>
      <c r="AX131" s="597" t="s">
        <v>445</v>
      </c>
      <c r="AY131" s="392"/>
      <c r="AZ131" s="392"/>
      <c r="BA131" s="392"/>
      <c r="BB131" s="392"/>
      <c r="BC131" s="392"/>
      <c r="BD131" s="392"/>
      <c r="BE131" s="622"/>
      <c r="BF131" s="627" t="s">
        <v>212</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31</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478</v>
      </c>
      <c r="W132" s="473"/>
      <c r="X132" s="473"/>
      <c r="Y132" s="473"/>
      <c r="Z132" s="489"/>
      <c r="AA132" s="496">
        <v>10.207268539999999</v>
      </c>
      <c r="AB132" s="501"/>
      <c r="AC132" s="501"/>
      <c r="AD132" s="501"/>
      <c r="AE132" s="513"/>
      <c r="AF132" s="529">
        <v>10.48723202</v>
      </c>
      <c r="AG132" s="501"/>
      <c r="AH132" s="501"/>
      <c r="AI132" s="501"/>
      <c r="AJ132" s="513"/>
      <c r="AK132" s="529">
        <v>10.31432738</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90</v>
      </c>
      <c r="W133" s="415"/>
      <c r="X133" s="415"/>
      <c r="Y133" s="415"/>
      <c r="Z133" s="490"/>
      <c r="AA133" s="497">
        <v>10.1</v>
      </c>
      <c r="AB133" s="502"/>
      <c r="AC133" s="502"/>
      <c r="AD133" s="502"/>
      <c r="AE133" s="514"/>
      <c r="AF133" s="497">
        <v>10.3</v>
      </c>
      <c r="AG133" s="502"/>
      <c r="AH133" s="502"/>
      <c r="AI133" s="502"/>
      <c r="AJ133" s="514"/>
      <c r="AK133" s="497">
        <v>10.3</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i4ZqT66NpeWLadZAJXaBZbztJgMdvyG/ofE2DeaZL4kItdGi4ymOXEl6udYYQLQCiONwYMOe/2VzmSkEEa7QQ==" saltValue="/xQbsKxazbB3qhuVho1x8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106</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ywZhP3/Vx3UDq5/JDUEEwMP1y4S3AQyAFJG9Zwyr4hWocrwlIxEPNn66IRVuzEE2xfu1BU49nQbpjUNdjJboQ==" saltValue="/Vt76yS2A4c7rUeWCe2IH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479</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t="s">
        <v>329</v>
      </c>
      <c r="AL6" s="751"/>
      <c r="AM6" s="751"/>
      <c r="AN6" s="751"/>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94</v>
      </c>
      <c r="AP7" s="808"/>
      <c r="AQ7" s="819" t="s">
        <v>480</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482</v>
      </c>
      <c r="AQ8" s="820" t="s">
        <v>483</v>
      </c>
      <c r="AR8" s="834" t="s">
        <v>21</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484</v>
      </c>
      <c r="AL9" s="768"/>
      <c r="AM9" s="768"/>
      <c r="AN9" s="785"/>
      <c r="AO9" s="798">
        <v>6374169</v>
      </c>
      <c r="AP9" s="798">
        <v>146789</v>
      </c>
      <c r="AQ9" s="821">
        <v>104625</v>
      </c>
      <c r="AR9" s="835">
        <v>40.299999999999997</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218</v>
      </c>
      <c r="AL10" s="768"/>
      <c r="AM10" s="768"/>
      <c r="AN10" s="785"/>
      <c r="AO10" s="799">
        <v>116838</v>
      </c>
      <c r="AP10" s="799">
        <v>2691</v>
      </c>
      <c r="AQ10" s="822">
        <v>9752</v>
      </c>
      <c r="AR10" s="836">
        <v>-72.400000000000006</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373</v>
      </c>
      <c r="AL11" s="768"/>
      <c r="AM11" s="768"/>
      <c r="AN11" s="785"/>
      <c r="AO11" s="799" t="s">
        <v>212</v>
      </c>
      <c r="AP11" s="799" t="s">
        <v>212</v>
      </c>
      <c r="AQ11" s="822">
        <v>1608</v>
      </c>
      <c r="AR11" s="836" t="s">
        <v>212</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231</v>
      </c>
      <c r="AL12" s="768"/>
      <c r="AM12" s="768"/>
      <c r="AN12" s="785"/>
      <c r="AO12" s="799" t="s">
        <v>212</v>
      </c>
      <c r="AP12" s="799" t="s">
        <v>212</v>
      </c>
      <c r="AQ12" s="822">
        <v>4</v>
      </c>
      <c r="AR12" s="836" t="s">
        <v>212</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485</v>
      </c>
      <c r="AL13" s="768"/>
      <c r="AM13" s="768"/>
      <c r="AN13" s="785"/>
      <c r="AO13" s="799">
        <v>183225</v>
      </c>
      <c r="AP13" s="799">
        <v>4219</v>
      </c>
      <c r="AQ13" s="822">
        <v>4175</v>
      </c>
      <c r="AR13" s="836">
        <v>1.1000000000000001</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486</v>
      </c>
      <c r="AL14" s="768"/>
      <c r="AM14" s="768"/>
      <c r="AN14" s="785"/>
      <c r="AO14" s="799">
        <v>131951</v>
      </c>
      <c r="AP14" s="799">
        <v>3039</v>
      </c>
      <c r="AQ14" s="822">
        <v>2340</v>
      </c>
      <c r="AR14" s="836">
        <v>29.9</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311</v>
      </c>
      <c r="AL15" s="769"/>
      <c r="AM15" s="769"/>
      <c r="AN15" s="786"/>
      <c r="AO15" s="799">
        <v>-396285</v>
      </c>
      <c r="AP15" s="799">
        <v>-9126</v>
      </c>
      <c r="AQ15" s="822">
        <v>-8060</v>
      </c>
      <c r="AR15" s="836">
        <v>13.2</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275</v>
      </c>
      <c r="AL16" s="769"/>
      <c r="AM16" s="769"/>
      <c r="AN16" s="786"/>
      <c r="AO16" s="799">
        <v>6409898</v>
      </c>
      <c r="AP16" s="799">
        <v>147612</v>
      </c>
      <c r="AQ16" s="822">
        <v>114444</v>
      </c>
      <c r="AR16" s="836">
        <v>29</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195</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487</v>
      </c>
      <c r="AP20" s="810" t="s">
        <v>332</v>
      </c>
      <c r="AQ20" s="823" t="s">
        <v>44</v>
      </c>
      <c r="AR20" s="837"/>
    </row>
    <row r="21" spans="1:46" s="740" customFormat="1">
      <c r="A21" s="74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8" t="s">
        <v>488</v>
      </c>
      <c r="AL21" s="771"/>
      <c r="AM21" s="771"/>
      <c r="AN21" s="788"/>
      <c r="AO21" s="801">
        <v>14.19</v>
      </c>
      <c r="AP21" s="811">
        <v>10.6</v>
      </c>
      <c r="AQ21" s="824">
        <v>3.59</v>
      </c>
      <c r="AR21" s="751"/>
      <c r="AS21" s="843"/>
      <c r="AT21" s="742"/>
    </row>
    <row r="22" spans="1:46" s="740" customFormat="1">
      <c r="A22" s="742"/>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8" t="s">
        <v>489</v>
      </c>
      <c r="AL22" s="771"/>
      <c r="AM22" s="771"/>
      <c r="AN22" s="788"/>
      <c r="AO22" s="802">
        <v>98.1</v>
      </c>
      <c r="AP22" s="812">
        <v>97.5</v>
      </c>
      <c r="AQ22" s="825">
        <v>0.6</v>
      </c>
      <c r="AR22" s="813"/>
      <c r="AS22" s="843"/>
      <c r="AT22" s="742"/>
    </row>
    <row r="23" spans="1:46" s="740" customFormat="1">
      <c r="A23" s="742"/>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813"/>
      <c r="AQ23" s="813"/>
      <c r="AR23" s="813"/>
      <c r="AS23" s="843"/>
      <c r="AT23" s="742"/>
    </row>
    <row r="24" spans="1:46" s="740" customFormat="1">
      <c r="A24" s="742"/>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813"/>
      <c r="AQ24" s="813"/>
      <c r="AR24" s="813"/>
      <c r="AS24" s="843"/>
      <c r="AT24" s="742"/>
    </row>
    <row r="25" spans="1:46" s="740" customFormat="1">
      <c r="A25" s="743"/>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4"/>
      <c r="AQ25" s="814"/>
      <c r="AR25" s="814"/>
      <c r="AS25" s="844"/>
      <c r="AT25" s="742"/>
    </row>
    <row r="26" spans="1:46" s="740" customFormat="1">
      <c r="A26" s="744" t="s">
        <v>490</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1"/>
    </row>
    <row r="27" spans="1:46">
      <c r="A27" s="745"/>
      <c r="AO27" s="750"/>
      <c r="AP27" s="750"/>
      <c r="AQ27" s="750"/>
      <c r="AR27" s="750"/>
      <c r="AS27" s="750"/>
      <c r="AT27" s="750"/>
    </row>
    <row r="28" spans="1:46" ht="17.25">
      <c r="A28" s="741" t="s">
        <v>270</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1" t="s">
        <v>62</v>
      </c>
      <c r="AL29" s="751"/>
      <c r="AM29" s="751"/>
      <c r="AN29" s="751"/>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94</v>
      </c>
      <c r="AP30" s="808"/>
      <c r="AQ30" s="819" t="s">
        <v>480</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482</v>
      </c>
      <c r="AQ31" s="820" t="s">
        <v>483</v>
      </c>
      <c r="AR31" s="834" t="s">
        <v>21</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491</v>
      </c>
      <c r="AL32" s="772"/>
      <c r="AM32" s="772"/>
      <c r="AN32" s="789"/>
      <c r="AO32" s="799">
        <v>4246489</v>
      </c>
      <c r="AP32" s="799">
        <v>97791</v>
      </c>
      <c r="AQ32" s="826">
        <v>72468</v>
      </c>
      <c r="AR32" s="836">
        <v>34.9</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430</v>
      </c>
      <c r="AL33" s="772"/>
      <c r="AM33" s="772"/>
      <c r="AN33" s="789"/>
      <c r="AO33" s="799" t="s">
        <v>212</v>
      </c>
      <c r="AP33" s="799" t="s">
        <v>212</v>
      </c>
      <c r="AQ33" s="826" t="s">
        <v>212</v>
      </c>
      <c r="AR33" s="836" t="s">
        <v>212</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69</v>
      </c>
      <c r="AL34" s="772"/>
      <c r="AM34" s="772"/>
      <c r="AN34" s="789"/>
      <c r="AO34" s="799" t="s">
        <v>212</v>
      </c>
      <c r="AP34" s="799" t="s">
        <v>212</v>
      </c>
      <c r="AQ34" s="826">
        <v>1</v>
      </c>
      <c r="AR34" s="836" t="s">
        <v>212</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492</v>
      </c>
      <c r="AL35" s="772"/>
      <c r="AM35" s="772"/>
      <c r="AN35" s="789"/>
      <c r="AO35" s="799">
        <v>1411758</v>
      </c>
      <c r="AP35" s="799">
        <v>32511</v>
      </c>
      <c r="AQ35" s="826">
        <v>17710</v>
      </c>
      <c r="AR35" s="836">
        <v>83.6</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40</v>
      </c>
      <c r="AL36" s="772"/>
      <c r="AM36" s="772"/>
      <c r="AN36" s="789"/>
      <c r="AO36" s="799">
        <v>12175</v>
      </c>
      <c r="AP36" s="799">
        <v>280</v>
      </c>
      <c r="AQ36" s="826">
        <v>2475</v>
      </c>
      <c r="AR36" s="836">
        <v>-88.7</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344</v>
      </c>
      <c r="AL37" s="772"/>
      <c r="AM37" s="772"/>
      <c r="AN37" s="789"/>
      <c r="AO37" s="799">
        <v>2112</v>
      </c>
      <c r="AP37" s="799">
        <v>49</v>
      </c>
      <c r="AQ37" s="826">
        <v>637</v>
      </c>
      <c r="AR37" s="836">
        <v>-92.3</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493</v>
      </c>
      <c r="AL38" s="773"/>
      <c r="AM38" s="773"/>
      <c r="AN38" s="790"/>
      <c r="AO38" s="803" t="s">
        <v>212</v>
      </c>
      <c r="AP38" s="803" t="s">
        <v>212</v>
      </c>
      <c r="AQ38" s="827">
        <v>2</v>
      </c>
      <c r="AR38" s="825" t="s">
        <v>212</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93</v>
      </c>
      <c r="AL39" s="773"/>
      <c r="AM39" s="773"/>
      <c r="AN39" s="790"/>
      <c r="AO39" s="799">
        <v>-49153</v>
      </c>
      <c r="AP39" s="799">
        <v>-1132</v>
      </c>
      <c r="AQ39" s="826">
        <v>-3769</v>
      </c>
      <c r="AR39" s="836">
        <v>-70</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494</v>
      </c>
      <c r="AL40" s="772"/>
      <c r="AM40" s="772"/>
      <c r="AN40" s="789"/>
      <c r="AO40" s="799">
        <v>-3935831</v>
      </c>
      <c r="AP40" s="799">
        <v>-90637</v>
      </c>
      <c r="AQ40" s="826">
        <v>-62733</v>
      </c>
      <c r="AR40" s="836">
        <v>44.5</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365</v>
      </c>
      <c r="AL41" s="774"/>
      <c r="AM41" s="774"/>
      <c r="AN41" s="791"/>
      <c r="AO41" s="799">
        <v>1687550</v>
      </c>
      <c r="AP41" s="799">
        <v>38862</v>
      </c>
      <c r="AQ41" s="826">
        <v>26792</v>
      </c>
      <c r="AR41" s="836">
        <v>45.1</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375</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495</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496</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94</v>
      </c>
      <c r="AN49" s="792" t="s">
        <v>412</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470</v>
      </c>
      <c r="AO50" s="805" t="s">
        <v>471</v>
      </c>
      <c r="AP50" s="816" t="s">
        <v>497</v>
      </c>
      <c r="AQ50" s="829" t="s">
        <v>360</v>
      </c>
      <c r="AR50" s="839" t="s">
        <v>498</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242</v>
      </c>
      <c r="AL51" s="775"/>
      <c r="AM51" s="781">
        <v>6518121</v>
      </c>
      <c r="AN51" s="794">
        <v>140229</v>
      </c>
      <c r="AO51" s="806">
        <v>17.7</v>
      </c>
      <c r="AP51" s="817">
        <v>88968</v>
      </c>
      <c r="AQ51" s="830">
        <v>6.8</v>
      </c>
      <c r="AR51" s="840">
        <v>10.9</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276</v>
      </c>
      <c r="AM52" s="782">
        <v>4238496</v>
      </c>
      <c r="AN52" s="795">
        <v>91186</v>
      </c>
      <c r="AO52" s="807">
        <v>72.5</v>
      </c>
      <c r="AP52" s="818">
        <v>45482</v>
      </c>
      <c r="AQ52" s="831">
        <v>5.5</v>
      </c>
      <c r="AR52" s="841">
        <v>67</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481</v>
      </c>
      <c r="AL53" s="775"/>
      <c r="AM53" s="781">
        <v>3408913</v>
      </c>
      <c r="AN53" s="794">
        <v>74623</v>
      </c>
      <c r="AO53" s="806">
        <v>-46.8</v>
      </c>
      <c r="AP53" s="817">
        <v>85173</v>
      </c>
      <c r="AQ53" s="830">
        <v>-4.3</v>
      </c>
      <c r="AR53" s="840">
        <v>-42.5</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276</v>
      </c>
      <c r="AM54" s="782">
        <v>2256238</v>
      </c>
      <c r="AN54" s="795">
        <v>49390</v>
      </c>
      <c r="AO54" s="807">
        <v>-45.8</v>
      </c>
      <c r="AP54" s="818">
        <v>43913</v>
      </c>
      <c r="AQ54" s="831">
        <v>-3.4</v>
      </c>
      <c r="AR54" s="841">
        <v>-42.4</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499</v>
      </c>
      <c r="AL55" s="775"/>
      <c r="AM55" s="781">
        <v>3568784</v>
      </c>
      <c r="AN55" s="794">
        <v>79345</v>
      </c>
      <c r="AO55" s="806">
        <v>6.3</v>
      </c>
      <c r="AP55" s="817">
        <v>94081</v>
      </c>
      <c r="AQ55" s="830">
        <v>10.5</v>
      </c>
      <c r="AR55" s="840">
        <v>-4.2</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276</v>
      </c>
      <c r="AM56" s="782">
        <v>2509638</v>
      </c>
      <c r="AN56" s="795">
        <v>55797</v>
      </c>
      <c r="AO56" s="807">
        <v>13</v>
      </c>
      <c r="AP56" s="818">
        <v>48949</v>
      </c>
      <c r="AQ56" s="831">
        <v>11.5</v>
      </c>
      <c r="AR56" s="841">
        <v>1.5</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451</v>
      </c>
      <c r="AL57" s="775"/>
      <c r="AM57" s="781">
        <v>5673739</v>
      </c>
      <c r="AN57" s="794">
        <v>128235</v>
      </c>
      <c r="AO57" s="806">
        <v>61.6</v>
      </c>
      <c r="AP57" s="817">
        <v>92632</v>
      </c>
      <c r="AQ57" s="830">
        <v>-1.5</v>
      </c>
      <c r="AR57" s="840">
        <v>63.1</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276</v>
      </c>
      <c r="AM58" s="782">
        <v>2385976</v>
      </c>
      <c r="AN58" s="795">
        <v>53926</v>
      </c>
      <c r="AO58" s="807">
        <v>-3.4</v>
      </c>
      <c r="AP58" s="818">
        <v>47978</v>
      </c>
      <c r="AQ58" s="831">
        <v>-2</v>
      </c>
      <c r="AR58" s="841">
        <v>-1.4</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317</v>
      </c>
      <c r="AL59" s="775"/>
      <c r="AM59" s="781">
        <v>5470041</v>
      </c>
      <c r="AN59" s="794">
        <v>125968</v>
      </c>
      <c r="AO59" s="806">
        <v>-1.8</v>
      </c>
      <c r="AP59" s="817">
        <v>96469</v>
      </c>
      <c r="AQ59" s="830">
        <v>4.0999999999999996</v>
      </c>
      <c r="AR59" s="840">
        <v>-5.9</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276</v>
      </c>
      <c r="AM60" s="782">
        <v>3341537</v>
      </c>
      <c r="AN60" s="795">
        <v>76951</v>
      </c>
      <c r="AO60" s="807">
        <v>42.7</v>
      </c>
      <c r="AP60" s="818">
        <v>49775</v>
      </c>
      <c r="AQ60" s="831">
        <v>3.7</v>
      </c>
      <c r="AR60" s="841">
        <v>39</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501</v>
      </c>
      <c r="AL61" s="778"/>
      <c r="AM61" s="781">
        <v>4927920</v>
      </c>
      <c r="AN61" s="794">
        <v>109680</v>
      </c>
      <c r="AO61" s="806">
        <v>7.4</v>
      </c>
      <c r="AP61" s="817">
        <v>91465</v>
      </c>
      <c r="AQ61" s="832">
        <v>3.1</v>
      </c>
      <c r="AR61" s="840">
        <v>4.3</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276</v>
      </c>
      <c r="AM62" s="782">
        <v>2946377</v>
      </c>
      <c r="AN62" s="795">
        <v>65450</v>
      </c>
      <c r="AO62" s="807">
        <v>15.8</v>
      </c>
      <c r="AP62" s="818">
        <v>47219</v>
      </c>
      <c r="AQ62" s="831">
        <v>3.1</v>
      </c>
      <c r="AR62" s="841">
        <v>12.7</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oZcH0svy2zwJEOqdZW8BHO6qy1oew8JwVPJRYBp6ZkDhnrPNoSFosfbXGZOVCCkC1HeVX2nc9r9DcR3h9fDsA==" saltValue="h9KH4kKxNqCikCIPpyhtr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106</v>
      </c>
    </row>
    <row r="120" spans="125:125" ht="13.5" hidden="1" customHeight="1"/>
    <row r="121" spans="125:125" ht="13.5" hidden="1" customHeight="1">
      <c r="DU121" s="737"/>
    </row>
  </sheetData>
  <sheetProtection algorithmName="SHA-512" hashValue="zU28Llh7UBHWDDiggt/7G+CLF+oakHpR++2V5yYUGDavWX6w6QXrjmgOTwDfDXdFb8FY4oVw+leyDS5lilWXnA==" saltValue="ZFm++tpHMG5l4zWxDvOie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106</v>
      </c>
    </row>
  </sheetData>
  <sheetProtection algorithmName="SHA-512" hashValue="meRLHZ4iSjjlUZRbpDNzDSxB1qT0ub59YNK3gLNcl1yBYFhb3jnQru/Nbxojp/F0X/Cii2GEjGbYe4Ivtq+b1g==" saltValue="j2028/vt5uWhclQ8m5IhQ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5</v>
      </c>
    </row>
    <row r="46" spans="2:10" ht="29.25" customHeight="1">
      <c r="B46" s="848" t="s">
        <v>6</v>
      </c>
      <c r="C46" s="852"/>
      <c r="D46" s="852"/>
      <c r="E46" s="856" t="s">
        <v>19</v>
      </c>
      <c r="F46" s="860" t="s">
        <v>388</v>
      </c>
      <c r="G46" s="864" t="s">
        <v>349</v>
      </c>
      <c r="H46" s="864" t="s">
        <v>4</v>
      </c>
      <c r="I46" s="864" t="s">
        <v>503</v>
      </c>
      <c r="J46" s="869" t="s">
        <v>453</v>
      </c>
    </row>
    <row r="47" spans="2:10" ht="57.75" customHeight="1">
      <c r="B47" s="849"/>
      <c r="C47" s="853" t="s">
        <v>1</v>
      </c>
      <c r="D47" s="853"/>
      <c r="E47" s="857"/>
      <c r="F47" s="861">
        <v>62.38</v>
      </c>
      <c r="G47" s="865">
        <v>60.19</v>
      </c>
      <c r="H47" s="865">
        <v>58.08</v>
      </c>
      <c r="I47" s="865">
        <v>49.44</v>
      </c>
      <c r="J47" s="870">
        <v>48.16</v>
      </c>
    </row>
    <row r="48" spans="2:10" ht="57.75" customHeight="1">
      <c r="B48" s="850"/>
      <c r="C48" s="854" t="s">
        <v>11</v>
      </c>
      <c r="D48" s="854"/>
      <c r="E48" s="858"/>
      <c r="F48" s="862">
        <v>6.82</v>
      </c>
      <c r="G48" s="866">
        <v>6.47</v>
      </c>
      <c r="H48" s="866">
        <v>5.59</v>
      </c>
      <c r="I48" s="866">
        <v>4.5999999999999996</v>
      </c>
      <c r="J48" s="871">
        <v>7.12</v>
      </c>
    </row>
    <row r="49" spans="2:10" ht="57.75" customHeight="1">
      <c r="B49" s="851"/>
      <c r="C49" s="855" t="s">
        <v>18</v>
      </c>
      <c r="D49" s="855"/>
      <c r="E49" s="859"/>
      <c r="F49" s="863">
        <v>0.48</v>
      </c>
      <c r="G49" s="867" t="s">
        <v>504</v>
      </c>
      <c r="H49" s="867" t="s">
        <v>442</v>
      </c>
      <c r="I49" s="867" t="s">
        <v>500</v>
      </c>
      <c r="J49" s="872">
        <v>6.62</v>
      </c>
    </row>
    <row r="50" spans="2:10"/>
  </sheetData>
  <sheetProtection algorithmName="SHA-512" hashValue="A0LpQffiqlznTeqR5Rrpc9kl+jZgQw94Q0LLCDoKtVsM44MG1G9s4phlFYMWI7HUJNXtsYC1cAwEShh7l/vO8w==" saltValue="hnHG4Wh90DfEb2epdozDi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5</v>
      </c>
      <c r="K32" s="873"/>
      <c r="L32" s="873"/>
      <c r="M32" s="873"/>
      <c r="N32" s="873"/>
      <c r="O32" s="873"/>
      <c r="P32" s="873"/>
    </row>
    <row r="33" spans="1:16" ht="39" customHeight="1">
      <c r="A33" s="873"/>
      <c r="B33" s="874" t="s">
        <v>16</v>
      </c>
      <c r="C33" s="880"/>
      <c r="D33" s="880"/>
      <c r="E33" s="885" t="s">
        <v>19</v>
      </c>
      <c r="F33" s="889" t="s">
        <v>388</v>
      </c>
      <c r="G33" s="894" t="s">
        <v>349</v>
      </c>
      <c r="H33" s="894" t="s">
        <v>4</v>
      </c>
      <c r="I33" s="894" t="s">
        <v>503</v>
      </c>
      <c r="J33" s="898" t="s">
        <v>453</v>
      </c>
      <c r="K33" s="873"/>
      <c r="L33" s="873"/>
      <c r="M33" s="873"/>
      <c r="N33" s="873"/>
      <c r="O33" s="873"/>
      <c r="P33" s="873"/>
    </row>
    <row r="34" spans="1:16" ht="39" customHeight="1">
      <c r="A34" s="873"/>
      <c r="B34" s="875"/>
      <c r="C34" s="881" t="s">
        <v>432</v>
      </c>
      <c r="D34" s="881"/>
      <c r="E34" s="886"/>
      <c r="F34" s="890">
        <v>6.17</v>
      </c>
      <c r="G34" s="895">
        <v>6.53</v>
      </c>
      <c r="H34" s="895">
        <v>6.92</v>
      </c>
      <c r="I34" s="895">
        <v>7.17</v>
      </c>
      <c r="J34" s="899">
        <v>8.5299999999999994</v>
      </c>
      <c r="K34" s="873"/>
      <c r="L34" s="873"/>
      <c r="M34" s="873"/>
      <c r="N34" s="873"/>
      <c r="O34" s="873"/>
      <c r="P34" s="873"/>
    </row>
    <row r="35" spans="1:16" ht="39" customHeight="1">
      <c r="A35" s="873"/>
      <c r="B35" s="876"/>
      <c r="C35" s="882" t="s">
        <v>419</v>
      </c>
      <c r="D35" s="882"/>
      <c r="E35" s="887"/>
      <c r="F35" s="891">
        <v>6.81</v>
      </c>
      <c r="G35" s="896">
        <v>6.47</v>
      </c>
      <c r="H35" s="896">
        <v>5.59</v>
      </c>
      <c r="I35" s="896">
        <v>4.5999999999999996</v>
      </c>
      <c r="J35" s="900">
        <v>7.11</v>
      </c>
      <c r="K35" s="873"/>
      <c r="L35" s="873"/>
      <c r="M35" s="873"/>
      <c r="N35" s="873"/>
      <c r="O35" s="873"/>
      <c r="P35" s="873"/>
    </row>
    <row r="36" spans="1:16" ht="39" customHeight="1">
      <c r="A36" s="873"/>
      <c r="B36" s="876"/>
      <c r="C36" s="882" t="s">
        <v>429</v>
      </c>
      <c r="D36" s="882"/>
      <c r="E36" s="887"/>
      <c r="F36" s="891">
        <v>6.03</v>
      </c>
      <c r="G36" s="896">
        <v>5.64</v>
      </c>
      <c r="H36" s="896">
        <v>6.04</v>
      </c>
      <c r="I36" s="896">
        <v>5.98</v>
      </c>
      <c r="J36" s="900">
        <v>4.99</v>
      </c>
      <c r="K36" s="873"/>
      <c r="L36" s="873"/>
      <c r="M36" s="873"/>
      <c r="N36" s="873"/>
      <c r="O36" s="873"/>
      <c r="P36" s="873"/>
    </row>
    <row r="37" spans="1:16" ht="39" customHeight="1">
      <c r="A37" s="873"/>
      <c r="B37" s="876"/>
      <c r="C37" s="882" t="s">
        <v>428</v>
      </c>
      <c r="D37" s="882"/>
      <c r="E37" s="887"/>
      <c r="F37" s="891">
        <v>0.87</v>
      </c>
      <c r="G37" s="896">
        <v>0.78</v>
      </c>
      <c r="H37" s="896">
        <v>0.49</v>
      </c>
      <c r="I37" s="896">
        <v>0.66</v>
      </c>
      <c r="J37" s="900">
        <v>1.06</v>
      </c>
      <c r="K37" s="873"/>
      <c r="L37" s="873"/>
      <c r="M37" s="873"/>
      <c r="N37" s="873"/>
      <c r="O37" s="873"/>
      <c r="P37" s="873"/>
    </row>
    <row r="38" spans="1:16" ht="39" customHeight="1">
      <c r="A38" s="873"/>
      <c r="B38" s="876"/>
      <c r="C38" s="882" t="s">
        <v>131</v>
      </c>
      <c r="D38" s="882"/>
      <c r="E38" s="887"/>
      <c r="F38" s="891">
        <v>1.0900000000000001</v>
      </c>
      <c r="G38" s="896">
        <v>1.1499999999999999</v>
      </c>
      <c r="H38" s="896">
        <v>0.77</v>
      </c>
      <c r="I38" s="896">
        <v>0.77</v>
      </c>
      <c r="J38" s="900">
        <v>0.63</v>
      </c>
      <c r="K38" s="873"/>
      <c r="L38" s="873"/>
      <c r="M38" s="873"/>
      <c r="N38" s="873"/>
      <c r="O38" s="873"/>
      <c r="P38" s="873"/>
    </row>
    <row r="39" spans="1:16" ht="39" customHeight="1">
      <c r="A39" s="873"/>
      <c r="B39" s="876"/>
      <c r="C39" s="882" t="s">
        <v>122</v>
      </c>
      <c r="D39" s="882"/>
      <c r="E39" s="887"/>
      <c r="F39" s="891">
        <v>1.21</v>
      </c>
      <c r="G39" s="896">
        <v>0.19</v>
      </c>
      <c r="H39" s="896">
        <v>0.21</v>
      </c>
      <c r="I39" s="896">
        <v>0.2</v>
      </c>
      <c r="J39" s="900">
        <v>0.16</v>
      </c>
      <c r="K39" s="873"/>
      <c r="L39" s="873"/>
      <c r="M39" s="873"/>
      <c r="N39" s="873"/>
      <c r="O39" s="873"/>
      <c r="P39" s="873"/>
    </row>
    <row r="40" spans="1:16" ht="39" customHeight="1">
      <c r="A40" s="873"/>
      <c r="B40" s="876"/>
      <c r="C40" s="882" t="s">
        <v>437</v>
      </c>
      <c r="D40" s="882"/>
      <c r="E40" s="887"/>
      <c r="F40" s="891">
        <v>9.e-002</v>
      </c>
      <c r="G40" s="896">
        <v>7.0000000000000007e-002</v>
      </c>
      <c r="H40" s="896">
        <v>0.1</v>
      </c>
      <c r="I40" s="896">
        <v>4.e-002</v>
      </c>
      <c r="J40" s="900">
        <v>1.e-002</v>
      </c>
      <c r="K40" s="873"/>
      <c r="L40" s="873"/>
      <c r="M40" s="873"/>
      <c r="N40" s="873"/>
      <c r="O40" s="873"/>
      <c r="P40" s="873"/>
    </row>
    <row r="41" spans="1:16" ht="39" customHeight="1">
      <c r="A41" s="873"/>
      <c r="B41" s="876"/>
      <c r="C41" s="882" t="s">
        <v>190</v>
      </c>
      <c r="D41" s="882"/>
      <c r="E41" s="887"/>
      <c r="F41" s="891">
        <v>1.e-002</v>
      </c>
      <c r="G41" s="896">
        <v>1.e-002</v>
      </c>
      <c r="H41" s="896">
        <v>0</v>
      </c>
      <c r="I41" s="896">
        <v>0</v>
      </c>
      <c r="J41" s="900">
        <v>0</v>
      </c>
      <c r="K41" s="873"/>
      <c r="L41" s="873"/>
      <c r="M41" s="873"/>
      <c r="N41" s="873"/>
      <c r="O41" s="873"/>
      <c r="P41" s="873"/>
    </row>
    <row r="42" spans="1:16" ht="39" customHeight="1">
      <c r="A42" s="873"/>
      <c r="B42" s="877"/>
      <c r="C42" s="882" t="s">
        <v>505</v>
      </c>
      <c r="D42" s="882"/>
      <c r="E42" s="887"/>
      <c r="F42" s="891" t="s">
        <v>212</v>
      </c>
      <c r="G42" s="896" t="s">
        <v>212</v>
      </c>
      <c r="H42" s="896" t="s">
        <v>212</v>
      </c>
      <c r="I42" s="896" t="s">
        <v>212</v>
      </c>
      <c r="J42" s="900" t="s">
        <v>212</v>
      </c>
      <c r="K42" s="873"/>
      <c r="L42" s="873"/>
      <c r="M42" s="873"/>
      <c r="N42" s="873"/>
      <c r="O42" s="873"/>
      <c r="P42" s="873"/>
    </row>
    <row r="43" spans="1:16" ht="39" customHeight="1">
      <c r="A43" s="873"/>
      <c r="B43" s="878"/>
      <c r="C43" s="883" t="s">
        <v>464</v>
      </c>
      <c r="D43" s="883"/>
      <c r="E43" s="888"/>
      <c r="F43" s="892">
        <v>1.37</v>
      </c>
      <c r="G43" s="897">
        <v>1.04</v>
      </c>
      <c r="H43" s="897">
        <v>0.12</v>
      </c>
      <c r="I43" s="897">
        <v>1.e-002</v>
      </c>
      <c r="J43" s="901">
        <v>1.e-002</v>
      </c>
      <c r="K43" s="873"/>
      <c r="L43" s="873"/>
      <c r="M43" s="873"/>
      <c r="N43" s="873"/>
      <c r="O43" s="873"/>
      <c r="P43" s="873"/>
    </row>
    <row r="44" spans="1:16" ht="39" customHeight="1">
      <c r="A44" s="873"/>
      <c r="B44" s="879" t="s">
        <v>20</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wcQat3rdgSRUWPBrfRdvz47vhLTsg8CiL/bXstqNegyFbKquPh6S0SqvLHrj79NhDzBZN5/lGNoj5nAhk/ZsPA==" saltValue="m644SYLg9QaTlVJUa7zW0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24</v>
      </c>
      <c r="P43" s="745"/>
      <c r="Q43" s="745"/>
      <c r="R43" s="745"/>
      <c r="S43" s="745"/>
      <c r="T43" s="745"/>
      <c r="U43" s="745"/>
    </row>
    <row r="44" spans="1:21" ht="30.75" customHeight="1">
      <c r="A44" s="745"/>
      <c r="B44" s="902" t="s">
        <v>28</v>
      </c>
      <c r="C44" s="915"/>
      <c r="D44" s="915"/>
      <c r="E44" s="932"/>
      <c r="F44" s="932"/>
      <c r="G44" s="932"/>
      <c r="H44" s="932"/>
      <c r="I44" s="932"/>
      <c r="J44" s="940" t="s">
        <v>19</v>
      </c>
      <c r="K44" s="947" t="s">
        <v>388</v>
      </c>
      <c r="L44" s="955" t="s">
        <v>349</v>
      </c>
      <c r="M44" s="955" t="s">
        <v>4</v>
      </c>
      <c r="N44" s="955" t="s">
        <v>503</v>
      </c>
      <c r="O44" s="963" t="s">
        <v>453</v>
      </c>
      <c r="P44" s="745"/>
      <c r="Q44" s="745"/>
      <c r="R44" s="745"/>
      <c r="S44" s="745"/>
      <c r="T44" s="745"/>
      <c r="U44" s="745"/>
    </row>
    <row r="45" spans="1:21" ht="30.75" customHeight="1">
      <c r="A45" s="745"/>
      <c r="B45" s="903" t="s">
        <v>29</v>
      </c>
      <c r="C45" s="916"/>
      <c r="D45" s="925"/>
      <c r="E45" s="933" t="s">
        <v>27</v>
      </c>
      <c r="F45" s="933"/>
      <c r="G45" s="933"/>
      <c r="H45" s="933"/>
      <c r="I45" s="933"/>
      <c r="J45" s="941"/>
      <c r="K45" s="948">
        <v>4061</v>
      </c>
      <c r="L45" s="956">
        <v>4058</v>
      </c>
      <c r="M45" s="956">
        <v>3997</v>
      </c>
      <c r="N45" s="956">
        <v>4198</v>
      </c>
      <c r="O45" s="964">
        <v>4246</v>
      </c>
      <c r="P45" s="745"/>
      <c r="Q45" s="745"/>
      <c r="R45" s="745"/>
      <c r="S45" s="745"/>
      <c r="T45" s="745"/>
      <c r="U45" s="745"/>
    </row>
    <row r="46" spans="1:21" ht="30.75" customHeight="1">
      <c r="A46" s="745"/>
      <c r="B46" s="904"/>
      <c r="C46" s="917"/>
      <c r="D46" s="926"/>
      <c r="E46" s="934" t="s">
        <v>32</v>
      </c>
      <c r="F46" s="934"/>
      <c r="G46" s="934"/>
      <c r="H46" s="934"/>
      <c r="I46" s="934"/>
      <c r="J46" s="942"/>
      <c r="K46" s="949" t="s">
        <v>212</v>
      </c>
      <c r="L46" s="957" t="s">
        <v>212</v>
      </c>
      <c r="M46" s="957" t="s">
        <v>212</v>
      </c>
      <c r="N46" s="957" t="s">
        <v>212</v>
      </c>
      <c r="O46" s="965" t="s">
        <v>212</v>
      </c>
      <c r="P46" s="745"/>
      <c r="Q46" s="745"/>
      <c r="R46" s="745"/>
      <c r="S46" s="745"/>
      <c r="T46" s="745"/>
      <c r="U46" s="745"/>
    </row>
    <row r="47" spans="1:21" ht="30.75" customHeight="1">
      <c r="A47" s="745"/>
      <c r="B47" s="904"/>
      <c r="C47" s="917"/>
      <c r="D47" s="926"/>
      <c r="E47" s="934" t="s">
        <v>35</v>
      </c>
      <c r="F47" s="934"/>
      <c r="G47" s="934"/>
      <c r="H47" s="934"/>
      <c r="I47" s="934"/>
      <c r="J47" s="942"/>
      <c r="K47" s="949" t="s">
        <v>212</v>
      </c>
      <c r="L47" s="957" t="s">
        <v>212</v>
      </c>
      <c r="M47" s="957" t="s">
        <v>212</v>
      </c>
      <c r="N47" s="957" t="s">
        <v>212</v>
      </c>
      <c r="O47" s="965" t="s">
        <v>212</v>
      </c>
      <c r="P47" s="745"/>
      <c r="Q47" s="745"/>
      <c r="R47" s="745"/>
      <c r="S47" s="745"/>
      <c r="T47" s="745"/>
      <c r="U47" s="745"/>
    </row>
    <row r="48" spans="1:21" ht="30.75" customHeight="1">
      <c r="A48" s="745"/>
      <c r="B48" s="904"/>
      <c r="C48" s="917"/>
      <c r="D48" s="926"/>
      <c r="E48" s="934" t="s">
        <v>41</v>
      </c>
      <c r="F48" s="934"/>
      <c r="G48" s="934"/>
      <c r="H48" s="934"/>
      <c r="I48" s="934"/>
      <c r="J48" s="942"/>
      <c r="K48" s="949">
        <v>1580</v>
      </c>
      <c r="L48" s="957">
        <v>1643</v>
      </c>
      <c r="M48" s="957">
        <v>1548</v>
      </c>
      <c r="N48" s="957">
        <v>1435</v>
      </c>
      <c r="O48" s="965">
        <v>1412</v>
      </c>
      <c r="P48" s="745"/>
      <c r="Q48" s="745"/>
      <c r="R48" s="745"/>
      <c r="S48" s="745"/>
      <c r="T48" s="745"/>
      <c r="U48" s="745"/>
    </row>
    <row r="49" spans="1:21" ht="30.75" customHeight="1">
      <c r="A49" s="745"/>
      <c r="B49" s="904"/>
      <c r="C49" s="917"/>
      <c r="D49" s="926"/>
      <c r="E49" s="934" t="s">
        <v>2</v>
      </c>
      <c r="F49" s="934"/>
      <c r="G49" s="934"/>
      <c r="H49" s="934"/>
      <c r="I49" s="934"/>
      <c r="J49" s="942"/>
      <c r="K49" s="949">
        <v>12</v>
      </c>
      <c r="L49" s="957">
        <v>12</v>
      </c>
      <c r="M49" s="957">
        <v>12</v>
      </c>
      <c r="N49" s="957">
        <v>12</v>
      </c>
      <c r="O49" s="965">
        <v>12</v>
      </c>
      <c r="P49" s="745"/>
      <c r="Q49" s="745"/>
      <c r="R49" s="745"/>
      <c r="S49" s="745"/>
      <c r="T49" s="745"/>
      <c r="U49" s="745"/>
    </row>
    <row r="50" spans="1:21" ht="30.75" customHeight="1">
      <c r="A50" s="745"/>
      <c r="B50" s="904"/>
      <c r="C50" s="917"/>
      <c r="D50" s="926"/>
      <c r="E50" s="934" t="s">
        <v>43</v>
      </c>
      <c r="F50" s="934"/>
      <c r="G50" s="934"/>
      <c r="H50" s="934"/>
      <c r="I50" s="934"/>
      <c r="J50" s="942"/>
      <c r="K50" s="949">
        <v>8</v>
      </c>
      <c r="L50" s="957">
        <v>5</v>
      </c>
      <c r="M50" s="957">
        <v>4</v>
      </c>
      <c r="N50" s="957">
        <v>3</v>
      </c>
      <c r="O50" s="965">
        <v>2</v>
      </c>
      <c r="P50" s="745"/>
      <c r="Q50" s="745"/>
      <c r="R50" s="745"/>
      <c r="S50" s="745"/>
      <c r="T50" s="745"/>
      <c r="U50" s="745"/>
    </row>
    <row r="51" spans="1:21" ht="30.75" customHeight="1">
      <c r="A51" s="745"/>
      <c r="B51" s="905"/>
      <c r="C51" s="918"/>
      <c r="D51" s="927"/>
      <c r="E51" s="934" t="s">
        <v>50</v>
      </c>
      <c r="F51" s="934"/>
      <c r="G51" s="934"/>
      <c r="H51" s="934"/>
      <c r="I51" s="934"/>
      <c r="J51" s="942"/>
      <c r="K51" s="949" t="s">
        <v>212</v>
      </c>
      <c r="L51" s="957" t="s">
        <v>212</v>
      </c>
      <c r="M51" s="957" t="s">
        <v>212</v>
      </c>
      <c r="N51" s="957" t="s">
        <v>212</v>
      </c>
      <c r="O51" s="965" t="s">
        <v>212</v>
      </c>
      <c r="P51" s="745"/>
      <c r="Q51" s="745"/>
      <c r="R51" s="745"/>
      <c r="S51" s="745"/>
      <c r="T51" s="745"/>
      <c r="U51" s="745"/>
    </row>
    <row r="52" spans="1:21" ht="30.75" customHeight="1">
      <c r="A52" s="745"/>
      <c r="B52" s="906" t="s">
        <v>52</v>
      </c>
      <c r="C52" s="919"/>
      <c r="D52" s="927"/>
      <c r="E52" s="934" t="s">
        <v>53</v>
      </c>
      <c r="F52" s="934"/>
      <c r="G52" s="934"/>
      <c r="H52" s="934"/>
      <c r="I52" s="934"/>
      <c r="J52" s="942"/>
      <c r="K52" s="949">
        <v>4093</v>
      </c>
      <c r="L52" s="957">
        <v>4097</v>
      </c>
      <c r="M52" s="957">
        <v>4004</v>
      </c>
      <c r="N52" s="957">
        <v>3990</v>
      </c>
      <c r="O52" s="965">
        <v>3985</v>
      </c>
      <c r="P52" s="745"/>
      <c r="Q52" s="745"/>
      <c r="R52" s="745"/>
      <c r="S52" s="745"/>
      <c r="T52" s="745"/>
      <c r="U52" s="745"/>
    </row>
    <row r="53" spans="1:21" ht="30.75" customHeight="1">
      <c r="A53" s="745"/>
      <c r="B53" s="907" t="s">
        <v>54</v>
      </c>
      <c r="C53" s="920"/>
      <c r="D53" s="928"/>
      <c r="E53" s="935" t="s">
        <v>57</v>
      </c>
      <c r="F53" s="935"/>
      <c r="G53" s="935"/>
      <c r="H53" s="935"/>
      <c r="I53" s="935"/>
      <c r="J53" s="943"/>
      <c r="K53" s="950">
        <v>1568</v>
      </c>
      <c r="L53" s="958">
        <v>1621</v>
      </c>
      <c r="M53" s="958">
        <v>1557</v>
      </c>
      <c r="N53" s="958">
        <v>1658</v>
      </c>
      <c r="O53" s="966">
        <v>1687</v>
      </c>
      <c r="P53" s="745"/>
      <c r="Q53" s="745"/>
      <c r="R53" s="745"/>
      <c r="S53" s="745"/>
      <c r="T53" s="745"/>
      <c r="U53" s="745"/>
    </row>
    <row r="54" spans="1:21" ht="24" customHeight="1">
      <c r="A54" s="745"/>
      <c r="B54" s="908" t="s">
        <v>64</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9</v>
      </c>
      <c r="C55" s="921"/>
      <c r="D55" s="921"/>
      <c r="E55" s="921"/>
      <c r="F55" s="921"/>
      <c r="G55" s="921"/>
      <c r="H55" s="921"/>
      <c r="I55" s="921"/>
      <c r="J55" s="921"/>
      <c r="K55" s="951"/>
      <c r="L55" s="951"/>
      <c r="M55" s="951"/>
      <c r="N55" s="951"/>
      <c r="O55" s="967" t="s">
        <v>506</v>
      </c>
      <c r="P55" s="745"/>
      <c r="Q55" s="745"/>
      <c r="R55" s="745"/>
      <c r="S55" s="745"/>
      <c r="T55" s="745"/>
      <c r="U55" s="745"/>
    </row>
    <row r="56" spans="1:21" ht="31.5" customHeight="1">
      <c r="A56" s="745"/>
      <c r="B56" s="910"/>
      <c r="C56" s="922"/>
      <c r="D56" s="922"/>
      <c r="E56" s="936"/>
      <c r="F56" s="936"/>
      <c r="G56" s="936"/>
      <c r="H56" s="936"/>
      <c r="I56" s="936"/>
      <c r="J56" s="944" t="s">
        <v>19</v>
      </c>
      <c r="K56" s="952" t="s">
        <v>457</v>
      </c>
      <c r="L56" s="959" t="s">
        <v>507</v>
      </c>
      <c r="M56" s="959" t="s">
        <v>508</v>
      </c>
      <c r="N56" s="959" t="s">
        <v>509</v>
      </c>
      <c r="O56" s="968" t="s">
        <v>334</v>
      </c>
      <c r="P56" s="745"/>
      <c r="Q56" s="745"/>
      <c r="R56" s="745"/>
      <c r="S56" s="745"/>
      <c r="T56" s="745"/>
      <c r="U56" s="745"/>
    </row>
    <row r="57" spans="1:21" ht="31.5" customHeight="1">
      <c r="B57" s="911" t="s">
        <v>51</v>
      </c>
      <c r="C57" s="923"/>
      <c r="D57" s="929" t="s">
        <v>66</v>
      </c>
      <c r="E57" s="937"/>
      <c r="F57" s="937"/>
      <c r="G57" s="937"/>
      <c r="H57" s="937"/>
      <c r="I57" s="937"/>
      <c r="J57" s="945"/>
      <c r="K57" s="953"/>
      <c r="L57" s="960"/>
      <c r="M57" s="960"/>
      <c r="N57" s="960"/>
      <c r="O57" s="969"/>
    </row>
    <row r="58" spans="1:21" ht="31.5" customHeight="1">
      <c r="B58" s="912"/>
      <c r="C58" s="924"/>
      <c r="D58" s="930" t="s">
        <v>67</v>
      </c>
      <c r="E58" s="938"/>
      <c r="F58" s="938"/>
      <c r="G58" s="938"/>
      <c r="H58" s="938"/>
      <c r="I58" s="938"/>
      <c r="J58" s="946"/>
      <c r="K58" s="954"/>
      <c r="L58" s="961"/>
      <c r="M58" s="961"/>
      <c r="N58" s="961"/>
      <c r="O58" s="970"/>
    </row>
    <row r="59" spans="1:21" ht="24" customHeight="1">
      <c r="B59" s="913"/>
      <c r="C59" s="913"/>
      <c r="D59" s="931" t="s">
        <v>48</v>
      </c>
      <c r="E59" s="939"/>
      <c r="F59" s="939"/>
      <c r="G59" s="939"/>
      <c r="H59" s="939"/>
      <c r="I59" s="939"/>
      <c r="J59" s="939"/>
      <c r="K59" s="939"/>
      <c r="L59" s="939"/>
      <c r="M59" s="939"/>
      <c r="N59" s="939"/>
      <c r="O59" s="939"/>
    </row>
    <row r="60" spans="1:21" ht="24" customHeight="1">
      <c r="B60" s="914"/>
      <c r="C60" s="914"/>
      <c r="D60" s="931" t="s">
        <v>42</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JR3XnHZZ4uMHiDq6IWwnFaFUkienR8nY2mn3eIGKbZoD16W9m+wgwnevpsVMB9Oj46GaFSImgnVWcDEKAqdh0Q==" saltValue="MKAYqITDqgOeKe3ILFL0I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24</v>
      </c>
    </row>
    <row r="40" spans="2:13" ht="27.75" customHeight="1">
      <c r="B40" s="902" t="s">
        <v>28</v>
      </c>
      <c r="C40" s="915"/>
      <c r="D40" s="915"/>
      <c r="E40" s="932"/>
      <c r="F40" s="932"/>
      <c r="G40" s="932"/>
      <c r="H40" s="940" t="s">
        <v>19</v>
      </c>
      <c r="I40" s="947" t="s">
        <v>388</v>
      </c>
      <c r="J40" s="955" t="s">
        <v>349</v>
      </c>
      <c r="K40" s="955" t="s">
        <v>4</v>
      </c>
      <c r="L40" s="955" t="s">
        <v>503</v>
      </c>
      <c r="M40" s="993" t="s">
        <v>453</v>
      </c>
    </row>
    <row r="41" spans="2:13" ht="27.75" customHeight="1">
      <c r="B41" s="903" t="s">
        <v>37</v>
      </c>
      <c r="C41" s="916"/>
      <c r="D41" s="925"/>
      <c r="E41" s="976" t="s">
        <v>70</v>
      </c>
      <c r="F41" s="976"/>
      <c r="G41" s="976"/>
      <c r="H41" s="982"/>
      <c r="I41" s="986">
        <v>38624</v>
      </c>
      <c r="J41" s="990">
        <v>38085</v>
      </c>
      <c r="K41" s="990">
        <v>37376</v>
      </c>
      <c r="L41" s="990">
        <v>35929</v>
      </c>
      <c r="M41" s="994">
        <v>35432</v>
      </c>
    </row>
    <row r="42" spans="2:13" ht="27.75" customHeight="1">
      <c r="B42" s="904"/>
      <c r="C42" s="917"/>
      <c r="D42" s="926"/>
      <c r="E42" s="977" t="s">
        <v>77</v>
      </c>
      <c r="F42" s="977"/>
      <c r="G42" s="977"/>
      <c r="H42" s="983"/>
      <c r="I42" s="987">
        <v>44</v>
      </c>
      <c r="J42" s="991">
        <v>41</v>
      </c>
      <c r="K42" s="991">
        <v>32</v>
      </c>
      <c r="L42" s="991">
        <v>50</v>
      </c>
      <c r="M42" s="995">
        <v>44</v>
      </c>
    </row>
    <row r="43" spans="2:13" ht="27.75" customHeight="1">
      <c r="B43" s="904"/>
      <c r="C43" s="917"/>
      <c r="D43" s="926"/>
      <c r="E43" s="977" t="s">
        <v>78</v>
      </c>
      <c r="F43" s="977"/>
      <c r="G43" s="977"/>
      <c r="H43" s="983"/>
      <c r="I43" s="987">
        <v>16895</v>
      </c>
      <c r="J43" s="991">
        <v>15996</v>
      </c>
      <c r="K43" s="991">
        <v>14873</v>
      </c>
      <c r="L43" s="991">
        <v>12428</v>
      </c>
      <c r="M43" s="995">
        <v>12181</v>
      </c>
    </row>
    <row r="44" spans="2:13" ht="27.75" customHeight="1">
      <c r="B44" s="904"/>
      <c r="C44" s="917"/>
      <c r="D44" s="926"/>
      <c r="E44" s="977" t="s">
        <v>81</v>
      </c>
      <c r="F44" s="977"/>
      <c r="G44" s="977"/>
      <c r="H44" s="983"/>
      <c r="I44" s="987">
        <v>164</v>
      </c>
      <c r="J44" s="991">
        <v>155</v>
      </c>
      <c r="K44" s="991">
        <v>146</v>
      </c>
      <c r="L44" s="991">
        <v>137</v>
      </c>
      <c r="M44" s="995">
        <v>127</v>
      </c>
    </row>
    <row r="45" spans="2:13" ht="27.75" customHeight="1">
      <c r="B45" s="904"/>
      <c r="C45" s="917"/>
      <c r="D45" s="926"/>
      <c r="E45" s="977" t="s">
        <v>84</v>
      </c>
      <c r="F45" s="977"/>
      <c r="G45" s="977"/>
      <c r="H45" s="983"/>
      <c r="I45" s="987">
        <v>5003</v>
      </c>
      <c r="J45" s="991">
        <v>5109</v>
      </c>
      <c r="K45" s="991">
        <v>5116</v>
      </c>
      <c r="L45" s="991">
        <v>5070</v>
      </c>
      <c r="M45" s="995">
        <v>5063</v>
      </c>
    </row>
    <row r="46" spans="2:13" ht="27.75" customHeight="1">
      <c r="B46" s="904"/>
      <c r="C46" s="917"/>
      <c r="D46" s="927"/>
      <c r="E46" s="977" t="s">
        <v>82</v>
      </c>
      <c r="F46" s="977"/>
      <c r="G46" s="977"/>
      <c r="H46" s="983"/>
      <c r="I46" s="987">
        <v>1</v>
      </c>
      <c r="J46" s="991">
        <v>3</v>
      </c>
      <c r="K46" s="991">
        <v>3</v>
      </c>
      <c r="L46" s="991">
        <v>0</v>
      </c>
      <c r="M46" s="995">
        <v>0</v>
      </c>
    </row>
    <row r="47" spans="2:13" ht="27.75" customHeight="1">
      <c r="B47" s="904"/>
      <c r="C47" s="917"/>
      <c r="D47" s="974"/>
      <c r="E47" s="978" t="s">
        <v>86</v>
      </c>
      <c r="F47" s="981"/>
      <c r="G47" s="981"/>
      <c r="H47" s="984"/>
      <c r="I47" s="987" t="s">
        <v>212</v>
      </c>
      <c r="J47" s="991" t="s">
        <v>212</v>
      </c>
      <c r="K47" s="991" t="s">
        <v>212</v>
      </c>
      <c r="L47" s="991" t="s">
        <v>212</v>
      </c>
      <c r="M47" s="995" t="s">
        <v>212</v>
      </c>
    </row>
    <row r="48" spans="2:13" ht="27.75" customHeight="1">
      <c r="B48" s="904"/>
      <c r="C48" s="917"/>
      <c r="D48" s="926"/>
      <c r="E48" s="977" t="s">
        <v>92</v>
      </c>
      <c r="F48" s="977"/>
      <c r="G48" s="977"/>
      <c r="H48" s="983"/>
      <c r="I48" s="987" t="s">
        <v>212</v>
      </c>
      <c r="J48" s="991" t="s">
        <v>212</v>
      </c>
      <c r="K48" s="991" t="s">
        <v>212</v>
      </c>
      <c r="L48" s="991" t="s">
        <v>212</v>
      </c>
      <c r="M48" s="995" t="s">
        <v>212</v>
      </c>
    </row>
    <row r="49" spans="2:13" ht="27.75" customHeight="1">
      <c r="B49" s="905"/>
      <c r="C49" s="918"/>
      <c r="D49" s="926"/>
      <c r="E49" s="977" t="s">
        <v>96</v>
      </c>
      <c r="F49" s="977"/>
      <c r="G49" s="977"/>
      <c r="H49" s="983"/>
      <c r="I49" s="987" t="s">
        <v>212</v>
      </c>
      <c r="J49" s="991" t="s">
        <v>212</v>
      </c>
      <c r="K49" s="991" t="s">
        <v>212</v>
      </c>
      <c r="L49" s="991" t="s">
        <v>212</v>
      </c>
      <c r="M49" s="995" t="s">
        <v>212</v>
      </c>
    </row>
    <row r="50" spans="2:13" ht="27.75" customHeight="1">
      <c r="B50" s="971" t="s">
        <v>98</v>
      </c>
      <c r="C50" s="973"/>
      <c r="D50" s="975"/>
      <c r="E50" s="977" t="s">
        <v>100</v>
      </c>
      <c r="F50" s="977"/>
      <c r="G50" s="977"/>
      <c r="H50" s="983"/>
      <c r="I50" s="987">
        <v>26328</v>
      </c>
      <c r="J50" s="991">
        <v>26927</v>
      </c>
      <c r="K50" s="991">
        <v>28170</v>
      </c>
      <c r="L50" s="991">
        <v>28222</v>
      </c>
      <c r="M50" s="995">
        <v>29359</v>
      </c>
    </row>
    <row r="51" spans="2:13" ht="27.75" customHeight="1">
      <c r="B51" s="904"/>
      <c r="C51" s="917"/>
      <c r="D51" s="926"/>
      <c r="E51" s="977" t="s">
        <v>103</v>
      </c>
      <c r="F51" s="977"/>
      <c r="G51" s="977"/>
      <c r="H51" s="983"/>
      <c r="I51" s="987">
        <v>372</v>
      </c>
      <c r="J51" s="991">
        <v>326</v>
      </c>
      <c r="K51" s="991">
        <v>313</v>
      </c>
      <c r="L51" s="991">
        <v>279</v>
      </c>
      <c r="M51" s="995">
        <v>233</v>
      </c>
    </row>
    <row r="52" spans="2:13" ht="27.75" customHeight="1">
      <c r="B52" s="905"/>
      <c r="C52" s="918"/>
      <c r="D52" s="926"/>
      <c r="E52" s="977" t="s">
        <v>45</v>
      </c>
      <c r="F52" s="977"/>
      <c r="G52" s="977"/>
      <c r="H52" s="983"/>
      <c r="I52" s="987">
        <v>36717</v>
      </c>
      <c r="J52" s="991">
        <v>38230</v>
      </c>
      <c r="K52" s="991">
        <v>37116</v>
      </c>
      <c r="L52" s="991">
        <v>36527</v>
      </c>
      <c r="M52" s="995">
        <v>36139</v>
      </c>
    </row>
    <row r="53" spans="2:13" ht="27.75" customHeight="1">
      <c r="B53" s="907" t="s">
        <v>54</v>
      </c>
      <c r="C53" s="920"/>
      <c r="D53" s="928"/>
      <c r="E53" s="979" t="s">
        <v>105</v>
      </c>
      <c r="F53" s="979"/>
      <c r="G53" s="979"/>
      <c r="H53" s="985"/>
      <c r="I53" s="988">
        <v>-2685</v>
      </c>
      <c r="J53" s="992">
        <v>-6094</v>
      </c>
      <c r="K53" s="992">
        <v>-8053</v>
      </c>
      <c r="L53" s="992">
        <v>-11415</v>
      </c>
      <c r="M53" s="996">
        <v>-12883</v>
      </c>
    </row>
    <row r="54" spans="2:13" ht="27.75" customHeight="1">
      <c r="B54" s="972" t="s">
        <v>0</v>
      </c>
      <c r="C54" s="879"/>
      <c r="D54" s="879"/>
      <c r="E54" s="980"/>
      <c r="F54" s="980"/>
      <c r="G54" s="980"/>
      <c r="H54" s="980"/>
      <c r="I54" s="989"/>
      <c r="J54" s="989"/>
      <c r="K54" s="989"/>
      <c r="L54" s="989"/>
      <c r="M54" s="989"/>
    </row>
    <row r="55" spans="2:13"/>
  </sheetData>
  <sheetProtection algorithmName="SHA-512" hashValue="u3VnTLC3QETm3r05BYTmxyhliDyL1QpBhvTWzT083lV/8n2JYE517dzQaOyEgaoNfgh0nnyvW6LnHm+ZsJOh8Q==" saltValue="xb/Hw4CrLYjM0emcv3+nE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101</v>
      </c>
    </row>
    <row r="54" spans="2:8" ht="29.25" customHeight="1">
      <c r="B54" s="997" t="s">
        <v>6</v>
      </c>
      <c r="C54" s="1003"/>
      <c r="D54" s="1003"/>
      <c r="E54" s="1012" t="s">
        <v>19</v>
      </c>
      <c r="F54" s="1019" t="s">
        <v>4</v>
      </c>
      <c r="G54" s="1019" t="s">
        <v>503</v>
      </c>
      <c r="H54" s="1027" t="s">
        <v>453</v>
      </c>
    </row>
    <row r="55" spans="2:8" ht="52.5" customHeight="1">
      <c r="B55" s="998"/>
      <c r="C55" s="1004" t="s">
        <v>109</v>
      </c>
      <c r="D55" s="1004"/>
      <c r="E55" s="1013"/>
      <c r="F55" s="1020">
        <v>11157</v>
      </c>
      <c r="G55" s="1020">
        <v>9757</v>
      </c>
      <c r="H55" s="1028">
        <v>9776</v>
      </c>
    </row>
    <row r="56" spans="2:8" ht="52.5" customHeight="1">
      <c r="B56" s="999"/>
      <c r="C56" s="1005" t="s">
        <v>113</v>
      </c>
      <c r="D56" s="1005"/>
      <c r="E56" s="1014"/>
      <c r="F56" s="1021">
        <v>3092</v>
      </c>
      <c r="G56" s="1021">
        <v>3103</v>
      </c>
      <c r="H56" s="1029">
        <v>2983</v>
      </c>
    </row>
    <row r="57" spans="2:8" ht="53.25" customHeight="1">
      <c r="B57" s="999"/>
      <c r="C57" s="1006" t="s">
        <v>74</v>
      </c>
      <c r="D57" s="1006"/>
      <c r="E57" s="1015"/>
      <c r="F57" s="1022">
        <v>15284</v>
      </c>
      <c r="G57" s="1022">
        <v>17007</v>
      </c>
      <c r="H57" s="1030">
        <v>18387</v>
      </c>
    </row>
    <row r="58" spans="2:8" ht="45.75" customHeight="1">
      <c r="B58" s="1000"/>
      <c r="C58" s="1007" t="s">
        <v>515</v>
      </c>
      <c r="D58" s="1010"/>
      <c r="E58" s="1016"/>
      <c r="F58" s="1023">
        <v>9846</v>
      </c>
      <c r="G58" s="1023">
        <v>11134</v>
      </c>
      <c r="H58" s="1031">
        <v>12006</v>
      </c>
    </row>
    <row r="59" spans="2:8" ht="45.75" customHeight="1">
      <c r="B59" s="1000"/>
      <c r="C59" s="1007" t="s">
        <v>416</v>
      </c>
      <c r="D59" s="1010"/>
      <c r="E59" s="1016"/>
      <c r="F59" s="1023">
        <v>2655</v>
      </c>
      <c r="G59" s="1023">
        <v>2925</v>
      </c>
      <c r="H59" s="1031">
        <v>3209</v>
      </c>
    </row>
    <row r="60" spans="2:8" ht="45.75" customHeight="1">
      <c r="B60" s="1000"/>
      <c r="C60" s="1007" t="s">
        <v>516</v>
      </c>
      <c r="D60" s="1010"/>
      <c r="E60" s="1016"/>
      <c r="F60" s="1023">
        <v>1008</v>
      </c>
      <c r="G60" s="1023">
        <v>1000</v>
      </c>
      <c r="H60" s="1031">
        <v>989</v>
      </c>
    </row>
    <row r="61" spans="2:8" ht="45.75" customHeight="1">
      <c r="B61" s="1000"/>
      <c r="C61" s="1007" t="s">
        <v>164</v>
      </c>
      <c r="D61" s="1010"/>
      <c r="E61" s="1016"/>
      <c r="F61" s="1023">
        <v>721</v>
      </c>
      <c r="G61" s="1023">
        <v>789</v>
      </c>
      <c r="H61" s="1031">
        <v>850</v>
      </c>
    </row>
    <row r="62" spans="2:8" ht="45.75" customHeight="1">
      <c r="B62" s="1001"/>
      <c r="C62" s="1008" t="s">
        <v>409</v>
      </c>
      <c r="D62" s="1011"/>
      <c r="E62" s="1017"/>
      <c r="F62" s="1024">
        <v>383</v>
      </c>
      <c r="G62" s="1024">
        <v>385</v>
      </c>
      <c r="H62" s="1032">
        <v>369</v>
      </c>
    </row>
    <row r="63" spans="2:8" ht="52.5" customHeight="1">
      <c r="B63" s="1002"/>
      <c r="C63" s="1009" t="s">
        <v>115</v>
      </c>
      <c r="D63" s="1009"/>
      <c r="E63" s="1018"/>
      <c r="F63" s="1025">
        <v>29533</v>
      </c>
      <c r="G63" s="1025">
        <v>29867</v>
      </c>
      <c r="H63" s="1033">
        <v>31146</v>
      </c>
    </row>
    <row r="64" spans="2:8"/>
  </sheetData>
  <sheetProtection algorithmName="SHA-512" hashValue="szHJkQp5mfjG0pL1gFm9MfrU3At+3UC8PJQwQ+QsYYfWQIx7wYJtiNHM6siUe3qOYQ33PpEohT4p7eNNWHyY8A==" saltValue="KXXaX19n3lgAXwd+AQVi1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4" customWidth="1"/>
    <col min="2" max="8" width="13.375" style="1034" customWidth="1"/>
    <col min="9" max="16384" width="11.125" style="1034"/>
  </cols>
  <sheetData>
    <row r="1" spans="1:8">
      <c r="A1" s="763"/>
      <c r="B1" s="775"/>
      <c r="C1" s="779"/>
      <c r="D1" s="792"/>
      <c r="E1" s="804"/>
      <c r="F1" s="804"/>
      <c r="G1" s="804"/>
      <c r="H1" s="838"/>
    </row>
    <row r="2" spans="1:8">
      <c r="A2" s="764"/>
      <c r="B2" s="776"/>
      <c r="C2" s="1041"/>
      <c r="D2" s="793" t="s">
        <v>88</v>
      </c>
      <c r="E2" s="805"/>
      <c r="F2" s="1049" t="s">
        <v>502</v>
      </c>
      <c r="G2" s="829"/>
      <c r="H2" s="839"/>
    </row>
    <row r="3" spans="1:8">
      <c r="A3" s="793" t="s">
        <v>242</v>
      </c>
      <c r="B3" s="778"/>
      <c r="C3" s="1042"/>
      <c r="D3" s="1045">
        <v>140229</v>
      </c>
      <c r="E3" s="1047"/>
      <c r="F3" s="1050">
        <v>88968</v>
      </c>
      <c r="G3" s="1052"/>
      <c r="H3" s="1055"/>
    </row>
    <row r="4" spans="1:8">
      <c r="A4" s="765"/>
      <c r="B4" s="777"/>
      <c r="C4" s="1043"/>
      <c r="D4" s="1046">
        <v>91186</v>
      </c>
      <c r="E4" s="1048"/>
      <c r="F4" s="1051">
        <v>45482</v>
      </c>
      <c r="G4" s="1053"/>
      <c r="H4" s="1056"/>
    </row>
    <row r="5" spans="1:8">
      <c r="A5" s="793" t="s">
        <v>481</v>
      </c>
      <c r="B5" s="778"/>
      <c r="C5" s="1042"/>
      <c r="D5" s="1045">
        <v>74623</v>
      </c>
      <c r="E5" s="1047"/>
      <c r="F5" s="1050">
        <v>85173</v>
      </c>
      <c r="G5" s="1052"/>
      <c r="H5" s="1055"/>
    </row>
    <row r="6" spans="1:8">
      <c r="A6" s="765"/>
      <c r="B6" s="777"/>
      <c r="C6" s="1043"/>
      <c r="D6" s="1046">
        <v>49390</v>
      </c>
      <c r="E6" s="1048"/>
      <c r="F6" s="1051">
        <v>43913</v>
      </c>
      <c r="G6" s="1053"/>
      <c r="H6" s="1056"/>
    </row>
    <row r="7" spans="1:8">
      <c r="A7" s="793" t="s">
        <v>499</v>
      </c>
      <c r="B7" s="778"/>
      <c r="C7" s="1042"/>
      <c r="D7" s="1045">
        <v>79345</v>
      </c>
      <c r="E7" s="1047"/>
      <c r="F7" s="1050">
        <v>94081</v>
      </c>
      <c r="G7" s="1052"/>
      <c r="H7" s="1055"/>
    </row>
    <row r="8" spans="1:8">
      <c r="A8" s="765"/>
      <c r="B8" s="777"/>
      <c r="C8" s="1043"/>
      <c r="D8" s="1046">
        <v>55797</v>
      </c>
      <c r="E8" s="1048"/>
      <c r="F8" s="1051">
        <v>48949</v>
      </c>
      <c r="G8" s="1053"/>
      <c r="H8" s="1056"/>
    </row>
    <row r="9" spans="1:8">
      <c r="A9" s="793" t="s">
        <v>451</v>
      </c>
      <c r="B9" s="778"/>
      <c r="C9" s="1042"/>
      <c r="D9" s="1045">
        <v>128235</v>
      </c>
      <c r="E9" s="1047"/>
      <c r="F9" s="1050">
        <v>92632</v>
      </c>
      <c r="G9" s="1052"/>
      <c r="H9" s="1055"/>
    </row>
    <row r="10" spans="1:8">
      <c r="A10" s="765"/>
      <c r="B10" s="777"/>
      <c r="C10" s="1043"/>
      <c r="D10" s="1046">
        <v>53926</v>
      </c>
      <c r="E10" s="1048"/>
      <c r="F10" s="1051">
        <v>47978</v>
      </c>
      <c r="G10" s="1053"/>
      <c r="H10" s="1056"/>
    </row>
    <row r="11" spans="1:8">
      <c r="A11" s="793" t="s">
        <v>317</v>
      </c>
      <c r="B11" s="778"/>
      <c r="C11" s="1042"/>
      <c r="D11" s="1045">
        <v>125968</v>
      </c>
      <c r="E11" s="1047"/>
      <c r="F11" s="1050">
        <v>96469</v>
      </c>
      <c r="G11" s="1052"/>
      <c r="H11" s="1055"/>
    </row>
    <row r="12" spans="1:8">
      <c r="A12" s="765"/>
      <c r="B12" s="777"/>
      <c r="C12" s="1044"/>
      <c r="D12" s="1046">
        <v>76951</v>
      </c>
      <c r="E12" s="1048"/>
      <c r="F12" s="1051">
        <v>49775</v>
      </c>
      <c r="G12" s="1053"/>
      <c r="H12" s="1056"/>
    </row>
    <row r="13" spans="1:8">
      <c r="A13" s="793"/>
      <c r="B13" s="778"/>
      <c r="C13" s="1042"/>
      <c r="D13" s="1045">
        <v>109680</v>
      </c>
      <c r="E13" s="1047"/>
      <c r="F13" s="1050">
        <v>91465</v>
      </c>
      <c r="G13" s="1054"/>
      <c r="H13" s="1055"/>
    </row>
    <row r="14" spans="1:8">
      <c r="A14" s="765"/>
      <c r="B14" s="777"/>
      <c r="C14" s="1043"/>
      <c r="D14" s="1046">
        <v>65450</v>
      </c>
      <c r="E14" s="1048"/>
      <c r="F14" s="1051">
        <v>47219</v>
      </c>
      <c r="G14" s="1053"/>
      <c r="H14" s="1056"/>
    </row>
    <row r="17" spans="1:11">
      <c r="A17" s="1034" t="s">
        <v>25</v>
      </c>
    </row>
    <row r="18" spans="1:11">
      <c r="A18" s="1035"/>
      <c r="B18" s="1035" t="str">
        <f>実質収支比率等に係る経年分析!F$46</f>
        <v>H29</v>
      </c>
      <c r="C18" s="1035" t="str">
        <f>実質収支比率等に係る経年分析!G$46</f>
        <v>H30</v>
      </c>
      <c r="D18" s="1035" t="str">
        <f>実質収支比率等に係る経年分析!H$46</f>
        <v>R01</v>
      </c>
      <c r="E18" s="1035" t="str">
        <f>実質収支比率等に係る経年分析!I$46</f>
        <v>R02</v>
      </c>
      <c r="F18" s="1035" t="str">
        <f>実質収支比率等に係る経年分析!J$46</f>
        <v>R03</v>
      </c>
    </row>
    <row r="19" spans="1:11">
      <c r="A19" s="1035" t="s">
        <v>95</v>
      </c>
      <c r="B19" s="1035">
        <f>ROUND(VALUE(SUBSTITUTE(実質収支比率等に係る経年分析!F$48,"▲","-")),2)</f>
        <v>6.82</v>
      </c>
      <c r="C19" s="1035">
        <f>ROUND(VALUE(SUBSTITUTE(実質収支比率等に係る経年分析!G$48,"▲","-")),2)</f>
        <v>6.47</v>
      </c>
      <c r="D19" s="1035">
        <f>ROUND(VALUE(SUBSTITUTE(実質収支比率等に係る経年分析!H$48,"▲","-")),2)</f>
        <v>5.59</v>
      </c>
      <c r="E19" s="1035">
        <f>ROUND(VALUE(SUBSTITUTE(実質収支比率等に係る経年分析!I$48,"▲","-")),2)</f>
        <v>4.5999999999999996</v>
      </c>
      <c r="F19" s="1035">
        <f>ROUND(VALUE(SUBSTITUTE(実質収支比率等に係る経年分析!J$48,"▲","-")),2)</f>
        <v>7.12</v>
      </c>
    </row>
    <row r="20" spans="1:11">
      <c r="A20" s="1035" t="s">
        <v>36</v>
      </c>
      <c r="B20" s="1035">
        <f>ROUND(VALUE(SUBSTITUTE(実質収支比率等に係る経年分析!F$47,"▲","-")),2)</f>
        <v>62.38</v>
      </c>
      <c r="C20" s="1035">
        <f>ROUND(VALUE(SUBSTITUTE(実質収支比率等に係る経年分析!G$47,"▲","-")),2)</f>
        <v>60.19</v>
      </c>
      <c r="D20" s="1035">
        <f>ROUND(VALUE(SUBSTITUTE(実質収支比率等に係る経年分析!H$47,"▲","-")),2)</f>
        <v>58.08</v>
      </c>
      <c r="E20" s="1035">
        <f>ROUND(VALUE(SUBSTITUTE(実質収支比率等に係る経年分析!I$47,"▲","-")),2)</f>
        <v>49.44</v>
      </c>
      <c r="F20" s="1035">
        <f>ROUND(VALUE(SUBSTITUTE(実質収支比率等に係る経年分析!J$47,"▲","-")),2)</f>
        <v>48.16</v>
      </c>
    </row>
    <row r="21" spans="1:11">
      <c r="A21" s="1035" t="s">
        <v>119</v>
      </c>
      <c r="B21" s="1035">
        <f>IF(ISNUMBER(VALUE(SUBSTITUTE(実質収支比率等に係る経年分析!F$49,"▲","-"))),ROUND(VALUE(SUBSTITUTE(実質収支比率等に係る経年分析!F$49,"▲","-")),2),NA())</f>
        <v>0.48</v>
      </c>
      <c r="C21" s="1035">
        <f>IF(ISNUMBER(VALUE(SUBSTITUTE(実質収支比率等に係る経年分析!G$49,"▲","-"))),ROUND(VALUE(SUBSTITUTE(実質収支比率等に係る経年分析!G$49,"▲","-")),2),NA())</f>
        <v>-2.66</v>
      </c>
      <c r="D21" s="1035">
        <f>IF(ISNUMBER(VALUE(SUBSTITUTE(実質収支比率等に係る経年分析!H$49,"▲","-"))),ROUND(VALUE(SUBSTITUTE(実質収支比率等に係る経年分析!H$49,"▲","-")),2),NA())</f>
        <v>-4.75</v>
      </c>
      <c r="E21" s="1035">
        <f>IF(ISNUMBER(VALUE(SUBSTITUTE(実質収支比率等に係る経年分析!I$49,"▲","-"))),ROUND(VALUE(SUBSTITUTE(実質収支比率等に係る経年分析!I$49,"▲","-")),2),NA())</f>
        <v>-2.17</v>
      </c>
      <c r="F21" s="1035">
        <f>IF(ISNUMBER(VALUE(SUBSTITUTE(実質収支比率等に係る経年分析!J$49,"▲","-"))),ROUND(VALUE(SUBSTITUTE(実質収支比率等に係る経年分析!J$49,"▲","-")),2),NA())</f>
        <v>6.62</v>
      </c>
    </row>
    <row r="24" spans="1:11">
      <c r="A24" s="1034" t="s">
        <v>108</v>
      </c>
    </row>
    <row r="25" spans="1:11">
      <c r="A25" s="1036"/>
      <c r="B25" s="1036" t="str">
        <f>'連結実質赤字比率に係る赤字・黒字の構成分析'!F$33</f>
        <v>H29</v>
      </c>
      <c r="C25" s="1036"/>
      <c r="D25" s="1036" t="str">
        <f>'連結実質赤字比率に係る赤字・黒字の構成分析'!G$33</f>
        <v>H30</v>
      </c>
      <c r="E25" s="1036"/>
      <c r="F25" s="1036" t="str">
        <f>'連結実質赤字比率に係る赤字・黒字の構成分析'!H$33</f>
        <v>R01</v>
      </c>
      <c r="G25" s="1036"/>
      <c r="H25" s="1036" t="str">
        <f>'連結実質赤字比率に係る赤字・黒字の構成分析'!I$33</f>
        <v>R02</v>
      </c>
      <c r="I25" s="1036"/>
      <c r="J25" s="1036" t="str">
        <f>'連結実質赤字比率に係る赤字・黒字の構成分析'!J$33</f>
        <v>R03</v>
      </c>
      <c r="K25" s="1036"/>
    </row>
    <row r="26" spans="1:11">
      <c r="A26" s="1036"/>
      <c r="B26" s="1036" t="s">
        <v>121</v>
      </c>
      <c r="C26" s="1036" t="s">
        <v>72</v>
      </c>
      <c r="D26" s="1036" t="s">
        <v>121</v>
      </c>
      <c r="E26" s="1036" t="s">
        <v>72</v>
      </c>
      <c r="F26" s="1036" t="s">
        <v>121</v>
      </c>
      <c r="G26" s="1036" t="s">
        <v>72</v>
      </c>
      <c r="H26" s="1036" t="s">
        <v>121</v>
      </c>
      <c r="I26" s="1036" t="s">
        <v>72</v>
      </c>
      <c r="J26" s="1036" t="s">
        <v>121</v>
      </c>
      <c r="K26" s="1036" t="s">
        <v>72</v>
      </c>
    </row>
    <row r="27" spans="1:11">
      <c r="A27" s="1036" t="str">
        <f>IF('連結実質赤字比率に係る赤字・黒字の構成分析'!C$43="",NA(),'連結実質赤字比率に係る赤字・黒字の構成分析'!C$43)</f>
        <v>その他会計（黒字）</v>
      </c>
      <c r="B27" s="1036" t="e">
        <f>IF(ROUND(VALUE(SUBSTITUTE('連結実質赤字比率に係る赤字・黒字の構成分析'!F$43,"▲","-")),2)&lt;0,ABS(ROUND(VALUE(SUBSTITUTE('連結実質赤字比率に係る赤字・黒字の構成分析'!F$43,"▲","-")),2)),NA())</f>
        <v>#N/A</v>
      </c>
      <c r="C27" s="1036">
        <f>IF(ROUND(VALUE(SUBSTITUTE('連結実質赤字比率に係る赤字・黒字の構成分析'!F$43,"▲","-")),2)&gt;=0,ABS(ROUND(VALUE(SUBSTITUTE('連結実質赤字比率に係る赤字・黒字の構成分析'!F$43,"▲","-")),2)),NA())</f>
        <v>1.37</v>
      </c>
      <c r="D27" s="1036" t="e">
        <f>IF(ROUND(VALUE(SUBSTITUTE('連結実質赤字比率に係る赤字・黒字の構成分析'!G$43,"▲","-")),2)&lt;0,ABS(ROUND(VALUE(SUBSTITUTE('連結実質赤字比率に係る赤字・黒字の構成分析'!G$43,"▲","-")),2)),NA())</f>
        <v>#N/A</v>
      </c>
      <c r="E27" s="1036">
        <f>IF(ROUND(VALUE(SUBSTITUTE('連結実質赤字比率に係る赤字・黒字の構成分析'!G$43,"▲","-")),2)&gt;=0,ABS(ROUND(VALUE(SUBSTITUTE('連結実質赤字比率に係る赤字・黒字の構成分析'!G$43,"▲","-")),2)),NA())</f>
        <v>1.04</v>
      </c>
      <c r="F27" s="1036" t="e">
        <f>IF(ROUND(VALUE(SUBSTITUTE('連結実質赤字比率に係る赤字・黒字の構成分析'!H$43,"▲","-")),2)&lt;0,ABS(ROUND(VALUE(SUBSTITUTE('連結実質赤字比率に係る赤字・黒字の構成分析'!H$43,"▲","-")),2)),NA())</f>
        <v>#N/A</v>
      </c>
      <c r="G27" s="1036">
        <f>IF(ROUND(VALUE(SUBSTITUTE('連結実質赤字比率に係る赤字・黒字の構成分析'!H$43,"▲","-")),2)&gt;=0,ABS(ROUND(VALUE(SUBSTITUTE('連結実質赤字比率に係る赤字・黒字の構成分析'!H$43,"▲","-")),2)),NA())</f>
        <v>0.12</v>
      </c>
      <c r="H27" s="1036" t="e">
        <f>IF(ROUND(VALUE(SUBSTITUTE('連結実質赤字比率に係る赤字・黒字の構成分析'!I$43,"▲","-")),2)&lt;0,ABS(ROUND(VALUE(SUBSTITUTE('連結実質赤字比率に係る赤字・黒字の構成分析'!I$43,"▲","-")),2)),NA())</f>
        <v>#N/A</v>
      </c>
      <c r="I27" s="1036">
        <f>IF(ROUND(VALUE(SUBSTITUTE('連結実質赤字比率に係る赤字・黒字の構成分析'!I$43,"▲","-")),2)&gt;=0,ABS(ROUND(VALUE(SUBSTITUTE('連結実質赤字比率に係る赤字・黒字の構成分析'!I$43,"▲","-")),2)),NA())</f>
        <v>1.e-002</v>
      </c>
      <c r="J27" s="1036" t="e">
        <f>IF(ROUND(VALUE(SUBSTITUTE('連結実質赤字比率に係る赤字・黒字の構成分析'!J$43,"▲","-")),2)&lt;0,ABS(ROUND(VALUE(SUBSTITUTE('連結実質赤字比率に係る赤字・黒字の構成分析'!J$43,"▲","-")),2)),NA())</f>
        <v>#N/A</v>
      </c>
      <c r="K27" s="1036">
        <f>IF(ROUND(VALUE(SUBSTITUTE('連結実質赤字比率に係る赤字・黒字の構成分析'!J$43,"▲","-")),2)&gt;=0,ABS(ROUND(VALUE(SUBSTITUTE('連結実質赤字比率に係る赤字・黒字の構成分析'!J$43,"▲","-")),2)),NA())</f>
        <v>1.e-002</v>
      </c>
    </row>
    <row r="28" spans="1:11">
      <c r="A28" s="1036" t="str">
        <f>IF('連結実質赤字比率に係る赤字・黒字の構成分析'!C$42="",NA(),'連結実質赤字比率に係る赤字・黒字の構成分析'!C$42)</f>
        <v>その他会計（赤字）</v>
      </c>
      <c r="B28" s="1036" t="e">
        <f>IF(ROUND(VALUE(SUBSTITUTE('連結実質赤字比率に係る赤字・黒字の構成分析'!F$42,"▲","-")),2)&lt;0,ABS(ROUND(VALUE(SUBSTITUTE('連結実質赤字比率に係る赤字・黒字の構成分析'!F$42,"▲","-")),2)),NA())</f>
        <v>#VALUE!</v>
      </c>
      <c r="C28" s="1036" t="e">
        <f>IF(ROUND(VALUE(SUBSTITUTE('連結実質赤字比率に係る赤字・黒字の構成分析'!F$42,"▲","-")),2)&gt;=0,ABS(ROUND(VALUE(SUBSTITUTE('連結実質赤字比率に係る赤字・黒字の構成分析'!F$42,"▲","-")),2)),NA())</f>
        <v>#VALUE!</v>
      </c>
      <c r="D28" s="1036" t="e">
        <f>IF(ROUND(VALUE(SUBSTITUTE('連結実質赤字比率に係る赤字・黒字の構成分析'!G$42,"▲","-")),2)&lt;0,ABS(ROUND(VALUE(SUBSTITUTE('連結実質赤字比率に係る赤字・黒字の構成分析'!G$42,"▲","-")),2)),NA())</f>
        <v>#VALUE!</v>
      </c>
      <c r="E28" s="1036" t="e">
        <f>IF(ROUND(VALUE(SUBSTITUTE('連結実質赤字比率に係る赤字・黒字の構成分析'!G$42,"▲","-")),2)&gt;=0,ABS(ROUND(VALUE(SUBSTITUTE('連結実質赤字比率に係る赤字・黒字の構成分析'!G$42,"▲","-")),2)),NA())</f>
        <v>#VALUE!</v>
      </c>
      <c r="F28" s="1036" t="e">
        <f>IF(ROUND(VALUE(SUBSTITUTE('連結実質赤字比率に係る赤字・黒字の構成分析'!H$42,"▲","-")),2)&lt;0,ABS(ROUND(VALUE(SUBSTITUTE('連結実質赤字比率に係る赤字・黒字の構成分析'!H$42,"▲","-")),2)),NA())</f>
        <v>#VALUE!</v>
      </c>
      <c r="G28" s="1036" t="e">
        <f>IF(ROUND(VALUE(SUBSTITUTE('連結実質赤字比率に係る赤字・黒字の構成分析'!H$42,"▲","-")),2)&gt;=0,ABS(ROUND(VALUE(SUBSTITUTE('連結実質赤字比率に係る赤字・黒字の構成分析'!H$42,"▲","-")),2)),NA())</f>
        <v>#VALUE!</v>
      </c>
      <c r="H28" s="1036" t="e">
        <f>IF(ROUND(VALUE(SUBSTITUTE('連結実質赤字比率に係る赤字・黒字の構成分析'!I$42,"▲","-")),2)&lt;0,ABS(ROUND(VALUE(SUBSTITUTE('連結実質赤字比率に係る赤字・黒字の構成分析'!I$42,"▲","-")),2)),NA())</f>
        <v>#VALUE!</v>
      </c>
      <c r="I28" s="1036" t="e">
        <f>IF(ROUND(VALUE(SUBSTITUTE('連結実質赤字比率に係る赤字・黒字の構成分析'!I$42,"▲","-")),2)&gt;=0,ABS(ROUND(VALUE(SUBSTITUTE('連結実質赤字比率に係る赤字・黒字の構成分析'!I$42,"▲","-")),2)),NA())</f>
        <v>#VALUE!</v>
      </c>
      <c r="J28" s="1036" t="e">
        <f>IF(ROUND(VALUE(SUBSTITUTE('連結実質赤字比率に係る赤字・黒字の構成分析'!J$42,"▲","-")),2)&lt;0,ABS(ROUND(VALUE(SUBSTITUTE('連結実質赤字比率に係る赤字・黒字の構成分析'!J$42,"▲","-")),2)),NA())</f>
        <v>#VALUE!</v>
      </c>
      <c r="K28" s="1036" t="e">
        <f>IF(ROUND(VALUE(SUBSTITUTE('連結実質赤字比率に係る赤字・黒字の構成分析'!J$42,"▲","-")),2)&gt;=0,ABS(ROUND(VALUE(SUBSTITUTE('連結実質赤字比率に係る赤字・黒字の構成分析'!J$42,"▲","-")),2)),NA())</f>
        <v>#VALUE!</v>
      </c>
    </row>
    <row r="29" spans="1:11">
      <c r="A29" s="1036" t="str">
        <f>IF('連結実質赤字比率に係る赤字・黒字の構成分析'!C$41="",NA(),'連結実質赤字比率に係る赤字・黒字の構成分析'!C$41)</f>
        <v>真庭市介護保険特別会計（介護サービス事業勘定）</v>
      </c>
      <c r="B29" s="1036" t="e">
        <f>IF(ROUND(VALUE(SUBSTITUTE('連結実質赤字比率に係る赤字・黒字の構成分析'!F$41,"▲","-")),2)&lt;0,ABS(ROUND(VALUE(SUBSTITUTE('連結実質赤字比率に係る赤字・黒字の構成分析'!F$41,"▲","-")),2)),NA())</f>
        <v>#N/A</v>
      </c>
      <c r="C29" s="1036">
        <f>IF(ROUND(VALUE(SUBSTITUTE('連結実質赤字比率に係る赤字・黒字の構成分析'!F$41,"▲","-")),2)&gt;=0,ABS(ROUND(VALUE(SUBSTITUTE('連結実質赤字比率に係る赤字・黒字の構成分析'!F$41,"▲","-")),2)),NA())</f>
        <v>1.e-002</v>
      </c>
      <c r="D29" s="1036" t="e">
        <f>IF(ROUND(VALUE(SUBSTITUTE('連結実質赤字比率に係る赤字・黒字の構成分析'!G$41,"▲","-")),2)&lt;0,ABS(ROUND(VALUE(SUBSTITUTE('連結実質赤字比率に係る赤字・黒字の構成分析'!G$41,"▲","-")),2)),NA())</f>
        <v>#N/A</v>
      </c>
      <c r="E29" s="1036">
        <f>IF(ROUND(VALUE(SUBSTITUTE('連結実質赤字比率に係る赤字・黒字の構成分析'!G$41,"▲","-")),2)&gt;=0,ABS(ROUND(VALUE(SUBSTITUTE('連結実質赤字比率に係る赤字・黒字の構成分析'!G$41,"▲","-")),2)),NA())</f>
        <v>1.e-002</v>
      </c>
      <c r="F29" s="1036" t="e">
        <f>IF(ROUND(VALUE(SUBSTITUTE('連結実質赤字比率に係る赤字・黒字の構成分析'!H$41,"▲","-")),2)&lt;0,ABS(ROUND(VALUE(SUBSTITUTE('連結実質赤字比率に係る赤字・黒字の構成分析'!H$41,"▲","-")),2)),NA())</f>
        <v>#N/A</v>
      </c>
      <c r="G29" s="1036">
        <f>IF(ROUND(VALUE(SUBSTITUTE('連結実質赤字比率に係る赤字・黒字の構成分析'!H$41,"▲","-")),2)&gt;=0,ABS(ROUND(VALUE(SUBSTITUTE('連結実質赤字比率に係る赤字・黒字の構成分析'!H$41,"▲","-")),2)),NA())</f>
        <v>0</v>
      </c>
      <c r="H29" s="1036" t="e">
        <f>IF(ROUND(VALUE(SUBSTITUTE('連結実質赤字比率に係る赤字・黒字の構成分析'!I$41,"▲","-")),2)&lt;0,ABS(ROUND(VALUE(SUBSTITUTE('連結実質赤字比率に係る赤字・黒字の構成分析'!I$41,"▲","-")),2)),NA())</f>
        <v>#N/A</v>
      </c>
      <c r="I29" s="1036">
        <f>IF(ROUND(VALUE(SUBSTITUTE('連結実質赤字比率に係る赤字・黒字の構成分析'!I$41,"▲","-")),2)&gt;=0,ABS(ROUND(VALUE(SUBSTITUTE('連結実質赤字比率に係る赤字・黒字の構成分析'!I$41,"▲","-")),2)),NA())</f>
        <v>0</v>
      </c>
      <c r="J29" s="1036" t="e">
        <f>IF(ROUND(VALUE(SUBSTITUTE('連結実質赤字比率に係る赤字・黒字の構成分析'!J$41,"▲","-")),2)&lt;0,ABS(ROUND(VALUE(SUBSTITUTE('連結実質赤字比率に係る赤字・黒字の構成分析'!J$41,"▲","-")),2)),NA())</f>
        <v>#N/A</v>
      </c>
      <c r="K29" s="1036">
        <f>IF(ROUND(VALUE(SUBSTITUTE('連結実質赤字比率に係る赤字・黒字の構成分析'!J$41,"▲","-")),2)&gt;=0,ABS(ROUND(VALUE(SUBSTITUTE('連結実質赤字比率に係る赤字・黒字の構成分析'!J$41,"▲","-")),2)),NA())</f>
        <v>0</v>
      </c>
    </row>
    <row r="30" spans="1:11">
      <c r="A30" s="1036" t="str">
        <f>IF('連結実質赤字比率に係る赤字・黒字の構成分析'!C$40="",NA(),'連結実質赤字比率に係る赤字・黒字の構成分析'!C$40)</f>
        <v>真庭市温泉事業特別会計</v>
      </c>
      <c r="B30" s="1036" t="e">
        <f>IF(ROUND(VALUE(SUBSTITUTE('連結実質赤字比率に係る赤字・黒字の構成分析'!F$40,"▲","-")),2)&lt;0,ABS(ROUND(VALUE(SUBSTITUTE('連結実質赤字比率に係る赤字・黒字の構成分析'!F$40,"▲","-")),2)),NA())</f>
        <v>#N/A</v>
      </c>
      <c r="C30" s="1036">
        <f>IF(ROUND(VALUE(SUBSTITUTE('連結実質赤字比率に係る赤字・黒字の構成分析'!F$40,"▲","-")),2)&gt;=0,ABS(ROUND(VALUE(SUBSTITUTE('連結実質赤字比率に係る赤字・黒字の構成分析'!F$40,"▲","-")),2)),NA())</f>
        <v>9.e-002</v>
      </c>
      <c r="D30" s="1036" t="e">
        <f>IF(ROUND(VALUE(SUBSTITUTE('連結実質赤字比率に係る赤字・黒字の構成分析'!G$40,"▲","-")),2)&lt;0,ABS(ROUND(VALUE(SUBSTITUTE('連結実質赤字比率に係る赤字・黒字の構成分析'!G$40,"▲","-")),2)),NA())</f>
        <v>#N/A</v>
      </c>
      <c r="E30" s="1036">
        <f>IF(ROUND(VALUE(SUBSTITUTE('連結実質赤字比率に係る赤字・黒字の構成分析'!G$40,"▲","-")),2)&gt;=0,ABS(ROUND(VALUE(SUBSTITUTE('連結実質赤字比率に係る赤字・黒字の構成分析'!G$40,"▲","-")),2)),NA())</f>
        <v>7.0000000000000007e-002</v>
      </c>
      <c r="F30" s="1036" t="e">
        <f>IF(ROUND(VALUE(SUBSTITUTE('連結実質赤字比率に係る赤字・黒字の構成分析'!H$40,"▲","-")),2)&lt;0,ABS(ROUND(VALUE(SUBSTITUTE('連結実質赤字比率に係る赤字・黒字の構成分析'!H$40,"▲","-")),2)),NA())</f>
        <v>#N/A</v>
      </c>
      <c r="G30" s="1036">
        <f>IF(ROUND(VALUE(SUBSTITUTE('連結実質赤字比率に係る赤字・黒字の構成分析'!H$40,"▲","-")),2)&gt;=0,ABS(ROUND(VALUE(SUBSTITUTE('連結実質赤字比率に係る赤字・黒字の構成分析'!H$40,"▲","-")),2)),NA())</f>
        <v>0.1</v>
      </c>
      <c r="H30" s="1036" t="e">
        <f>IF(ROUND(VALUE(SUBSTITUTE('連結実質赤字比率に係る赤字・黒字の構成分析'!I$40,"▲","-")),2)&lt;0,ABS(ROUND(VALUE(SUBSTITUTE('連結実質赤字比率に係る赤字・黒字の構成分析'!I$40,"▲","-")),2)),NA())</f>
        <v>#N/A</v>
      </c>
      <c r="I30" s="1036">
        <f>IF(ROUND(VALUE(SUBSTITUTE('連結実質赤字比率に係る赤字・黒字の構成分析'!I$40,"▲","-")),2)&gt;=0,ABS(ROUND(VALUE(SUBSTITUTE('連結実質赤字比率に係る赤字・黒字の構成分析'!I$40,"▲","-")),2)),NA())</f>
        <v>4.e-002</v>
      </c>
      <c r="J30" s="1036" t="e">
        <f>IF(ROUND(VALUE(SUBSTITUTE('連結実質赤字比率に係る赤字・黒字の構成分析'!J$40,"▲","-")),2)&lt;0,ABS(ROUND(VALUE(SUBSTITUTE('連結実質赤字比率に係る赤字・黒字の構成分析'!J$40,"▲","-")),2)),NA())</f>
        <v>#N/A</v>
      </c>
      <c r="K30" s="1036">
        <f>IF(ROUND(VALUE(SUBSTITUTE('連結実質赤字比率に係る赤字・黒字の構成分析'!J$40,"▲","-")),2)&gt;=0,ABS(ROUND(VALUE(SUBSTITUTE('連結実質赤字比率に係る赤字・黒字の構成分析'!J$40,"▲","-")),2)),NA())</f>
        <v>1.e-002</v>
      </c>
    </row>
    <row r="31" spans="1:11">
      <c r="A31" s="1036" t="str">
        <f>IF('連結実質赤字比率に係る赤字・黒字の構成分析'!C$39="",NA(),'連結実質赤字比率に係る赤字・黒字の構成分析'!C$39)</f>
        <v>真庭市国民健康保険特別会計</v>
      </c>
      <c r="B31" s="1036" t="e">
        <f>IF(ROUND(VALUE(SUBSTITUTE('連結実質赤字比率に係る赤字・黒字の構成分析'!F$39,"▲","-")),2)&lt;0,ABS(ROUND(VALUE(SUBSTITUTE('連結実質赤字比率に係る赤字・黒字の構成分析'!F$39,"▲","-")),2)),NA())</f>
        <v>#N/A</v>
      </c>
      <c r="C31" s="1036">
        <f>IF(ROUND(VALUE(SUBSTITUTE('連結実質赤字比率に係る赤字・黒字の構成分析'!F$39,"▲","-")),2)&gt;=0,ABS(ROUND(VALUE(SUBSTITUTE('連結実質赤字比率に係る赤字・黒字の構成分析'!F$39,"▲","-")),2)),NA())</f>
        <v>1.21</v>
      </c>
      <c r="D31" s="1036" t="e">
        <f>IF(ROUND(VALUE(SUBSTITUTE('連結実質赤字比率に係る赤字・黒字の構成分析'!G$39,"▲","-")),2)&lt;0,ABS(ROUND(VALUE(SUBSTITUTE('連結実質赤字比率に係る赤字・黒字の構成分析'!G$39,"▲","-")),2)),NA())</f>
        <v>#N/A</v>
      </c>
      <c r="E31" s="1036">
        <f>IF(ROUND(VALUE(SUBSTITUTE('連結実質赤字比率に係る赤字・黒字の構成分析'!G$39,"▲","-")),2)&gt;=0,ABS(ROUND(VALUE(SUBSTITUTE('連結実質赤字比率に係る赤字・黒字の構成分析'!G$39,"▲","-")),2)),NA())</f>
        <v>0.19</v>
      </c>
      <c r="F31" s="1036" t="e">
        <f>IF(ROUND(VALUE(SUBSTITUTE('連結実質赤字比率に係る赤字・黒字の構成分析'!H$39,"▲","-")),2)&lt;0,ABS(ROUND(VALUE(SUBSTITUTE('連結実質赤字比率に係る赤字・黒字の構成分析'!H$39,"▲","-")),2)),NA())</f>
        <v>#N/A</v>
      </c>
      <c r="G31" s="1036">
        <f>IF(ROUND(VALUE(SUBSTITUTE('連結実質赤字比率に係る赤字・黒字の構成分析'!H$39,"▲","-")),2)&gt;=0,ABS(ROUND(VALUE(SUBSTITUTE('連結実質赤字比率に係る赤字・黒字の構成分析'!H$39,"▲","-")),2)),NA())</f>
        <v>0.21</v>
      </c>
      <c r="H31" s="1036" t="e">
        <f>IF(ROUND(VALUE(SUBSTITUTE('連結実質赤字比率に係る赤字・黒字の構成分析'!I$39,"▲","-")),2)&lt;0,ABS(ROUND(VALUE(SUBSTITUTE('連結実質赤字比率に係る赤字・黒字の構成分析'!I$39,"▲","-")),2)),NA())</f>
        <v>#N/A</v>
      </c>
      <c r="I31" s="1036">
        <f>IF(ROUND(VALUE(SUBSTITUTE('連結実質赤字比率に係る赤字・黒字の構成分析'!I$39,"▲","-")),2)&gt;=0,ABS(ROUND(VALUE(SUBSTITUTE('連結実質赤字比率に係る赤字・黒字の構成分析'!I$39,"▲","-")),2)),NA())</f>
        <v>0.2</v>
      </c>
      <c r="J31" s="1036" t="e">
        <f>IF(ROUND(VALUE(SUBSTITUTE('連結実質赤字比率に係る赤字・黒字の構成分析'!J$39,"▲","-")),2)&lt;0,ABS(ROUND(VALUE(SUBSTITUTE('連結実質赤字比率に係る赤字・黒字の構成分析'!J$39,"▲","-")),2)),NA())</f>
        <v>#N/A</v>
      </c>
      <c r="K31" s="1036">
        <f>IF(ROUND(VALUE(SUBSTITUTE('連結実質赤字比率に係る赤字・黒字の構成分析'!J$39,"▲","-")),2)&gt;=0,ABS(ROUND(VALUE(SUBSTITUTE('連結実質赤字比率に係る赤字・黒字の構成分析'!J$39,"▲","-")),2)),NA())</f>
        <v>0.16</v>
      </c>
    </row>
    <row r="32" spans="1:11">
      <c r="A32" s="1036" t="str">
        <f>IF('連結実質赤字比率に係る赤字・黒字の構成分析'!C$38="",NA(),'連結実質赤字比率に係る赤字・黒字の構成分析'!C$38)</f>
        <v>真庭市下水道事業会計</v>
      </c>
      <c r="B32" s="1036" t="e">
        <f>IF(ROUND(VALUE(SUBSTITUTE('連結実質赤字比率に係る赤字・黒字の構成分析'!F$38,"▲","-")),2)&lt;0,ABS(ROUND(VALUE(SUBSTITUTE('連結実質赤字比率に係る赤字・黒字の構成分析'!F$38,"▲","-")),2)),NA())</f>
        <v>#N/A</v>
      </c>
      <c r="C32" s="1036">
        <f>IF(ROUND(VALUE(SUBSTITUTE('連結実質赤字比率に係る赤字・黒字の構成分析'!F$38,"▲","-")),2)&gt;=0,ABS(ROUND(VALUE(SUBSTITUTE('連結実質赤字比率に係る赤字・黒字の構成分析'!F$38,"▲","-")),2)),NA())</f>
        <v>1.0900000000000001</v>
      </c>
      <c r="D32" s="1036" t="e">
        <f>IF(ROUND(VALUE(SUBSTITUTE('連結実質赤字比率に係る赤字・黒字の構成分析'!G$38,"▲","-")),2)&lt;0,ABS(ROUND(VALUE(SUBSTITUTE('連結実質赤字比率に係る赤字・黒字の構成分析'!G$38,"▲","-")),2)),NA())</f>
        <v>#N/A</v>
      </c>
      <c r="E32" s="1036">
        <f>IF(ROUND(VALUE(SUBSTITUTE('連結実質赤字比率に係る赤字・黒字の構成分析'!G$38,"▲","-")),2)&gt;=0,ABS(ROUND(VALUE(SUBSTITUTE('連結実質赤字比率に係る赤字・黒字の構成分析'!G$38,"▲","-")),2)),NA())</f>
        <v>1.1499999999999999</v>
      </c>
      <c r="F32" s="1036" t="e">
        <f>IF(ROUND(VALUE(SUBSTITUTE('連結実質赤字比率に係る赤字・黒字の構成分析'!H$38,"▲","-")),2)&lt;0,ABS(ROUND(VALUE(SUBSTITUTE('連結実質赤字比率に係る赤字・黒字の構成分析'!H$38,"▲","-")),2)),NA())</f>
        <v>#N/A</v>
      </c>
      <c r="G32" s="1036">
        <f>IF(ROUND(VALUE(SUBSTITUTE('連結実質赤字比率に係る赤字・黒字の構成分析'!H$38,"▲","-")),2)&gt;=0,ABS(ROUND(VALUE(SUBSTITUTE('連結実質赤字比率に係る赤字・黒字の構成分析'!H$38,"▲","-")),2)),NA())</f>
        <v>0.77</v>
      </c>
      <c r="H32" s="1036" t="e">
        <f>IF(ROUND(VALUE(SUBSTITUTE('連結実質赤字比率に係る赤字・黒字の構成分析'!I$38,"▲","-")),2)&lt;0,ABS(ROUND(VALUE(SUBSTITUTE('連結実質赤字比率に係る赤字・黒字の構成分析'!I$38,"▲","-")),2)),NA())</f>
        <v>#N/A</v>
      </c>
      <c r="I32" s="1036">
        <f>IF(ROUND(VALUE(SUBSTITUTE('連結実質赤字比率に係る赤字・黒字の構成分析'!I$38,"▲","-")),2)&gt;=0,ABS(ROUND(VALUE(SUBSTITUTE('連結実質赤字比率に係る赤字・黒字の構成分析'!I$38,"▲","-")),2)),NA())</f>
        <v>0.77</v>
      </c>
      <c r="J32" s="1036" t="e">
        <f>IF(ROUND(VALUE(SUBSTITUTE('連結実質赤字比率に係る赤字・黒字の構成分析'!J$38,"▲","-")),2)&lt;0,ABS(ROUND(VALUE(SUBSTITUTE('連結実質赤字比率に係る赤字・黒字の構成分析'!J$38,"▲","-")),2)),NA())</f>
        <v>#N/A</v>
      </c>
      <c r="K32" s="1036">
        <f>IF(ROUND(VALUE(SUBSTITUTE('連結実質赤字比率に係る赤字・黒字の構成分析'!J$38,"▲","-")),2)&gt;=0,ABS(ROUND(VALUE(SUBSTITUTE('連結実質赤字比率に係る赤字・黒字の構成分析'!J$38,"▲","-")),2)),NA())</f>
        <v>0.63</v>
      </c>
    </row>
    <row r="33" spans="1:16">
      <c r="A33" s="1036" t="str">
        <f>IF('連結実質赤字比率に係る赤字・黒字の構成分析'!C$37="",NA(),'連結実質赤字比率に係る赤字・黒字の構成分析'!C$37)</f>
        <v>真庭市介護保険特別会計</v>
      </c>
      <c r="B33" s="1036" t="e">
        <f>IF(ROUND(VALUE(SUBSTITUTE('連結実質赤字比率に係る赤字・黒字の構成分析'!F$37,"▲","-")),2)&lt;0,ABS(ROUND(VALUE(SUBSTITUTE('連結実質赤字比率に係る赤字・黒字の構成分析'!F$37,"▲","-")),2)),NA())</f>
        <v>#N/A</v>
      </c>
      <c r="C33" s="1036">
        <f>IF(ROUND(VALUE(SUBSTITUTE('連結実質赤字比率に係る赤字・黒字の構成分析'!F$37,"▲","-")),2)&gt;=0,ABS(ROUND(VALUE(SUBSTITUTE('連結実質赤字比率に係る赤字・黒字の構成分析'!F$37,"▲","-")),2)),NA())</f>
        <v>0.87</v>
      </c>
      <c r="D33" s="1036" t="e">
        <f>IF(ROUND(VALUE(SUBSTITUTE('連結実質赤字比率に係る赤字・黒字の構成分析'!G$37,"▲","-")),2)&lt;0,ABS(ROUND(VALUE(SUBSTITUTE('連結実質赤字比率に係る赤字・黒字の構成分析'!G$37,"▲","-")),2)),NA())</f>
        <v>#N/A</v>
      </c>
      <c r="E33" s="1036">
        <f>IF(ROUND(VALUE(SUBSTITUTE('連結実質赤字比率に係る赤字・黒字の構成分析'!G$37,"▲","-")),2)&gt;=0,ABS(ROUND(VALUE(SUBSTITUTE('連結実質赤字比率に係る赤字・黒字の構成分析'!G$37,"▲","-")),2)),NA())</f>
        <v>0.78</v>
      </c>
      <c r="F33" s="1036" t="e">
        <f>IF(ROUND(VALUE(SUBSTITUTE('連結実質赤字比率に係る赤字・黒字の構成分析'!H$37,"▲","-")),2)&lt;0,ABS(ROUND(VALUE(SUBSTITUTE('連結実質赤字比率に係る赤字・黒字の構成分析'!H$37,"▲","-")),2)),NA())</f>
        <v>#N/A</v>
      </c>
      <c r="G33" s="1036">
        <f>IF(ROUND(VALUE(SUBSTITUTE('連結実質赤字比率に係る赤字・黒字の構成分析'!H$37,"▲","-")),2)&gt;=0,ABS(ROUND(VALUE(SUBSTITUTE('連結実質赤字比率に係る赤字・黒字の構成分析'!H$37,"▲","-")),2)),NA())</f>
        <v>0.49</v>
      </c>
      <c r="H33" s="1036" t="e">
        <f>IF(ROUND(VALUE(SUBSTITUTE('連結実質赤字比率に係る赤字・黒字の構成分析'!I$37,"▲","-")),2)&lt;0,ABS(ROUND(VALUE(SUBSTITUTE('連結実質赤字比率に係る赤字・黒字の構成分析'!I$37,"▲","-")),2)),NA())</f>
        <v>#N/A</v>
      </c>
      <c r="I33" s="1036">
        <f>IF(ROUND(VALUE(SUBSTITUTE('連結実質赤字比率に係る赤字・黒字の構成分析'!I$37,"▲","-")),2)&gt;=0,ABS(ROUND(VALUE(SUBSTITUTE('連結実質赤字比率に係る赤字・黒字の構成分析'!I$37,"▲","-")),2)),NA())</f>
        <v>0.66</v>
      </c>
      <c r="J33" s="1036" t="e">
        <f>IF(ROUND(VALUE(SUBSTITUTE('連結実質赤字比率に係る赤字・黒字の構成分析'!J$37,"▲","-")),2)&lt;0,ABS(ROUND(VALUE(SUBSTITUTE('連結実質赤字比率に係る赤字・黒字の構成分析'!J$37,"▲","-")),2)),NA())</f>
        <v>#N/A</v>
      </c>
      <c r="K33" s="1036">
        <f>IF(ROUND(VALUE(SUBSTITUTE('連結実質赤字比率に係る赤字・黒字の構成分析'!J$37,"▲","-")),2)&gt;=0,ABS(ROUND(VALUE(SUBSTITUTE('連結実質赤字比率に係る赤字・黒字の構成分析'!J$37,"▲","-")),2)),NA())</f>
        <v>1.06</v>
      </c>
    </row>
    <row r="34" spans="1:16">
      <c r="A34" s="1036" t="str">
        <f>IF('連結実質赤字比率に係る赤字・黒字の構成分析'!C$36="",NA(),'連結実質赤字比率に係る赤字・黒字の構成分析'!C$36)</f>
        <v>真庭市水道事業会計</v>
      </c>
      <c r="B34" s="1036" t="e">
        <f>IF(ROUND(VALUE(SUBSTITUTE('連結実質赤字比率に係る赤字・黒字の構成分析'!F$36,"▲","-")),2)&lt;0,ABS(ROUND(VALUE(SUBSTITUTE('連結実質赤字比率に係る赤字・黒字の構成分析'!F$36,"▲","-")),2)),NA())</f>
        <v>#N/A</v>
      </c>
      <c r="C34" s="1036">
        <f>IF(ROUND(VALUE(SUBSTITUTE('連結実質赤字比率に係る赤字・黒字の構成分析'!F$36,"▲","-")),2)&gt;=0,ABS(ROUND(VALUE(SUBSTITUTE('連結実質赤字比率に係る赤字・黒字の構成分析'!F$36,"▲","-")),2)),NA())</f>
        <v>6.03</v>
      </c>
      <c r="D34" s="1036" t="e">
        <f>IF(ROUND(VALUE(SUBSTITUTE('連結実質赤字比率に係る赤字・黒字の構成分析'!G$36,"▲","-")),2)&lt;0,ABS(ROUND(VALUE(SUBSTITUTE('連結実質赤字比率に係る赤字・黒字の構成分析'!G$36,"▲","-")),2)),NA())</f>
        <v>#N/A</v>
      </c>
      <c r="E34" s="1036">
        <f>IF(ROUND(VALUE(SUBSTITUTE('連結実質赤字比率に係る赤字・黒字の構成分析'!G$36,"▲","-")),2)&gt;=0,ABS(ROUND(VALUE(SUBSTITUTE('連結実質赤字比率に係る赤字・黒字の構成分析'!G$36,"▲","-")),2)),NA())</f>
        <v>5.64</v>
      </c>
      <c r="F34" s="1036" t="e">
        <f>IF(ROUND(VALUE(SUBSTITUTE('連結実質赤字比率に係る赤字・黒字の構成分析'!H$36,"▲","-")),2)&lt;0,ABS(ROUND(VALUE(SUBSTITUTE('連結実質赤字比率に係る赤字・黒字の構成分析'!H$36,"▲","-")),2)),NA())</f>
        <v>#N/A</v>
      </c>
      <c r="G34" s="1036">
        <f>IF(ROUND(VALUE(SUBSTITUTE('連結実質赤字比率に係る赤字・黒字の構成分析'!H$36,"▲","-")),2)&gt;=0,ABS(ROUND(VALUE(SUBSTITUTE('連結実質赤字比率に係る赤字・黒字の構成分析'!H$36,"▲","-")),2)),NA())</f>
        <v>6.04</v>
      </c>
      <c r="H34" s="1036" t="e">
        <f>IF(ROUND(VALUE(SUBSTITUTE('連結実質赤字比率に係る赤字・黒字の構成分析'!I$36,"▲","-")),2)&lt;0,ABS(ROUND(VALUE(SUBSTITUTE('連結実質赤字比率に係る赤字・黒字の構成分析'!I$36,"▲","-")),2)),NA())</f>
        <v>#N/A</v>
      </c>
      <c r="I34" s="1036">
        <f>IF(ROUND(VALUE(SUBSTITUTE('連結実質赤字比率に係る赤字・黒字の構成分析'!I$36,"▲","-")),2)&gt;=0,ABS(ROUND(VALUE(SUBSTITUTE('連結実質赤字比率に係る赤字・黒字の構成分析'!I$36,"▲","-")),2)),NA())</f>
        <v>5.98</v>
      </c>
      <c r="J34" s="1036" t="e">
        <f>IF(ROUND(VALUE(SUBSTITUTE('連結実質赤字比率に係る赤字・黒字の構成分析'!J$36,"▲","-")),2)&lt;0,ABS(ROUND(VALUE(SUBSTITUTE('連結実質赤字比率に係る赤字・黒字の構成分析'!J$36,"▲","-")),2)),NA())</f>
        <v>#N/A</v>
      </c>
      <c r="K34" s="1036">
        <f>IF(ROUND(VALUE(SUBSTITUTE('連結実質赤字比率に係る赤字・黒字の構成分析'!J$36,"▲","-")),2)&gt;=0,ABS(ROUND(VALUE(SUBSTITUTE('連結実質赤字比率に係る赤字・黒字の構成分析'!J$36,"▲","-")),2)),NA())</f>
        <v>4.99</v>
      </c>
    </row>
    <row r="35" spans="1:16">
      <c r="A35" s="1036" t="str">
        <f>IF('連結実質赤字比率に係る赤字・黒字の構成分析'!C$35="",NA(),'連結実質赤字比率に係る赤字・黒字の構成分析'!C$35)</f>
        <v>一般会計</v>
      </c>
      <c r="B35" s="1036" t="e">
        <f>IF(ROUND(VALUE(SUBSTITUTE('連結実質赤字比率に係る赤字・黒字の構成分析'!F$35,"▲","-")),2)&lt;0,ABS(ROUND(VALUE(SUBSTITUTE('連結実質赤字比率に係る赤字・黒字の構成分析'!F$35,"▲","-")),2)),NA())</f>
        <v>#N/A</v>
      </c>
      <c r="C35" s="1036">
        <f>IF(ROUND(VALUE(SUBSTITUTE('連結実質赤字比率に係る赤字・黒字の構成分析'!F$35,"▲","-")),2)&gt;=0,ABS(ROUND(VALUE(SUBSTITUTE('連結実質赤字比率に係る赤字・黒字の構成分析'!F$35,"▲","-")),2)),NA())</f>
        <v>6.81</v>
      </c>
      <c r="D35" s="1036" t="e">
        <f>IF(ROUND(VALUE(SUBSTITUTE('連結実質赤字比率に係る赤字・黒字の構成分析'!G$35,"▲","-")),2)&lt;0,ABS(ROUND(VALUE(SUBSTITUTE('連結実質赤字比率に係る赤字・黒字の構成分析'!G$35,"▲","-")),2)),NA())</f>
        <v>#N/A</v>
      </c>
      <c r="E35" s="1036">
        <f>IF(ROUND(VALUE(SUBSTITUTE('連結実質赤字比率に係る赤字・黒字の構成分析'!G$35,"▲","-")),2)&gt;=0,ABS(ROUND(VALUE(SUBSTITUTE('連結実質赤字比率に係る赤字・黒字の構成分析'!G$35,"▲","-")),2)),NA())</f>
        <v>6.47</v>
      </c>
      <c r="F35" s="1036" t="e">
        <f>IF(ROUND(VALUE(SUBSTITUTE('連結実質赤字比率に係る赤字・黒字の構成分析'!H$35,"▲","-")),2)&lt;0,ABS(ROUND(VALUE(SUBSTITUTE('連結実質赤字比率に係る赤字・黒字の構成分析'!H$35,"▲","-")),2)),NA())</f>
        <v>#N/A</v>
      </c>
      <c r="G35" s="1036">
        <f>IF(ROUND(VALUE(SUBSTITUTE('連結実質赤字比率に係る赤字・黒字の構成分析'!H$35,"▲","-")),2)&gt;=0,ABS(ROUND(VALUE(SUBSTITUTE('連結実質赤字比率に係る赤字・黒字の構成分析'!H$35,"▲","-")),2)),NA())</f>
        <v>5.59</v>
      </c>
      <c r="H35" s="1036" t="e">
        <f>IF(ROUND(VALUE(SUBSTITUTE('連結実質赤字比率に係る赤字・黒字の構成分析'!I$35,"▲","-")),2)&lt;0,ABS(ROUND(VALUE(SUBSTITUTE('連結実質赤字比率に係る赤字・黒字の構成分析'!I$35,"▲","-")),2)),NA())</f>
        <v>#N/A</v>
      </c>
      <c r="I35" s="1036">
        <f>IF(ROUND(VALUE(SUBSTITUTE('連結実質赤字比率に係る赤字・黒字の構成分析'!I$35,"▲","-")),2)&gt;=0,ABS(ROUND(VALUE(SUBSTITUTE('連結実質赤字比率に係る赤字・黒字の構成分析'!I$35,"▲","-")),2)),NA())</f>
        <v>4.5999999999999996</v>
      </c>
      <c r="J35" s="1036" t="e">
        <f>IF(ROUND(VALUE(SUBSTITUTE('連結実質赤字比率に係る赤字・黒字の構成分析'!J$35,"▲","-")),2)&lt;0,ABS(ROUND(VALUE(SUBSTITUTE('連結実質赤字比率に係る赤字・黒字の構成分析'!J$35,"▲","-")),2)),NA())</f>
        <v>#N/A</v>
      </c>
      <c r="K35" s="1036">
        <f>IF(ROUND(VALUE(SUBSTITUTE('連結実質赤字比率に係る赤字・黒字の構成分析'!J$35,"▲","-")),2)&gt;=0,ABS(ROUND(VALUE(SUBSTITUTE('連結実質赤字比率に係る赤字・黒字の構成分析'!J$35,"▲","-")),2)),NA())</f>
        <v>7.11</v>
      </c>
    </row>
    <row r="36" spans="1:16">
      <c r="A36" s="1036" t="str">
        <f>IF('連結実質赤字比率に係る赤字・黒字の構成分析'!C$34="",NA(),'連結実質赤字比率に係る赤字・黒字の構成分析'!C$34)</f>
        <v>真庭市国民健康保険湯原温泉病院事業会計</v>
      </c>
      <c r="B36" s="1036" t="e">
        <f>IF(ROUND(VALUE(SUBSTITUTE('連結実質赤字比率に係る赤字・黒字の構成分析'!F$34,"▲","-")),2)&lt;0,ABS(ROUND(VALUE(SUBSTITUTE('連結実質赤字比率に係る赤字・黒字の構成分析'!F$34,"▲","-")),2)),NA())</f>
        <v>#N/A</v>
      </c>
      <c r="C36" s="1036">
        <f>IF(ROUND(VALUE(SUBSTITUTE('連結実質赤字比率に係る赤字・黒字の構成分析'!F$34,"▲","-")),2)&gt;=0,ABS(ROUND(VALUE(SUBSTITUTE('連結実質赤字比率に係る赤字・黒字の構成分析'!F$34,"▲","-")),2)),NA())</f>
        <v>6.17</v>
      </c>
      <c r="D36" s="1036" t="e">
        <f>IF(ROUND(VALUE(SUBSTITUTE('連結実質赤字比率に係る赤字・黒字の構成分析'!G$34,"▲","-")),2)&lt;0,ABS(ROUND(VALUE(SUBSTITUTE('連結実質赤字比率に係る赤字・黒字の構成分析'!G$34,"▲","-")),2)),NA())</f>
        <v>#N/A</v>
      </c>
      <c r="E36" s="1036">
        <f>IF(ROUND(VALUE(SUBSTITUTE('連結実質赤字比率に係る赤字・黒字の構成分析'!G$34,"▲","-")),2)&gt;=0,ABS(ROUND(VALUE(SUBSTITUTE('連結実質赤字比率に係る赤字・黒字の構成分析'!G$34,"▲","-")),2)),NA())</f>
        <v>6.53</v>
      </c>
      <c r="F36" s="1036" t="e">
        <f>IF(ROUND(VALUE(SUBSTITUTE('連結実質赤字比率に係る赤字・黒字の構成分析'!H$34,"▲","-")),2)&lt;0,ABS(ROUND(VALUE(SUBSTITUTE('連結実質赤字比率に係る赤字・黒字の構成分析'!H$34,"▲","-")),2)),NA())</f>
        <v>#N/A</v>
      </c>
      <c r="G36" s="1036">
        <f>IF(ROUND(VALUE(SUBSTITUTE('連結実質赤字比率に係る赤字・黒字の構成分析'!H$34,"▲","-")),2)&gt;=0,ABS(ROUND(VALUE(SUBSTITUTE('連結実質赤字比率に係る赤字・黒字の構成分析'!H$34,"▲","-")),2)),NA())</f>
        <v>6.92</v>
      </c>
      <c r="H36" s="1036" t="e">
        <f>IF(ROUND(VALUE(SUBSTITUTE('連結実質赤字比率に係る赤字・黒字の構成分析'!I$34,"▲","-")),2)&lt;0,ABS(ROUND(VALUE(SUBSTITUTE('連結実質赤字比率に係る赤字・黒字の構成分析'!I$34,"▲","-")),2)),NA())</f>
        <v>#N/A</v>
      </c>
      <c r="I36" s="1036">
        <f>IF(ROUND(VALUE(SUBSTITUTE('連結実質赤字比率に係る赤字・黒字の構成分析'!I$34,"▲","-")),2)&gt;=0,ABS(ROUND(VALUE(SUBSTITUTE('連結実質赤字比率に係る赤字・黒字の構成分析'!I$34,"▲","-")),2)),NA())</f>
        <v>7.17</v>
      </c>
      <c r="J36" s="1036" t="e">
        <f>IF(ROUND(VALUE(SUBSTITUTE('連結実質赤字比率に係る赤字・黒字の構成分析'!J$34,"▲","-")),2)&lt;0,ABS(ROUND(VALUE(SUBSTITUTE('連結実質赤字比率に係る赤字・黒字の構成分析'!J$34,"▲","-")),2)),NA())</f>
        <v>#N/A</v>
      </c>
      <c r="K36" s="1036">
        <f>IF(ROUND(VALUE(SUBSTITUTE('連結実質赤字比率に係る赤字・黒字の構成分析'!J$34,"▲","-")),2)&gt;=0,ABS(ROUND(VALUE(SUBSTITUTE('連結実質赤字比率に係る赤字・黒字の構成分析'!J$34,"▲","-")),2)),NA())</f>
        <v>8.5299999999999994</v>
      </c>
    </row>
    <row r="39" spans="1:16">
      <c r="A39" s="1034" t="s">
        <v>14</v>
      </c>
    </row>
    <row r="40" spans="1:16">
      <c r="A40" s="1037"/>
      <c r="B40" s="1037" t="str">
        <f>'実質公債費比率（分子）の構造'!K$44</f>
        <v>H29</v>
      </c>
      <c r="C40" s="1037"/>
      <c r="D40" s="1037"/>
      <c r="E40" s="1037" t="str">
        <f>'実質公債費比率（分子）の構造'!L$44</f>
        <v>H30</v>
      </c>
      <c r="F40" s="1037"/>
      <c r="G40" s="1037"/>
      <c r="H40" s="1037" t="str">
        <f>'実質公債費比率（分子）の構造'!M$44</f>
        <v>R01</v>
      </c>
      <c r="I40" s="1037"/>
      <c r="J40" s="1037"/>
      <c r="K40" s="1037" t="str">
        <f>'実質公債費比率（分子）の構造'!N$44</f>
        <v>R02</v>
      </c>
      <c r="L40" s="1037"/>
      <c r="M40" s="1037"/>
      <c r="N40" s="1037" t="str">
        <f>'実質公債費比率（分子）の構造'!O$44</f>
        <v>R03</v>
      </c>
      <c r="O40" s="1037"/>
      <c r="P40" s="1037"/>
    </row>
    <row r="41" spans="1:16">
      <c r="A41" s="1037"/>
      <c r="B41" s="1037" t="s">
        <v>124</v>
      </c>
      <c r="C41" s="1037"/>
      <c r="D41" s="1037" t="s">
        <v>125</v>
      </c>
      <c r="E41" s="1037" t="s">
        <v>124</v>
      </c>
      <c r="F41" s="1037"/>
      <c r="G41" s="1037" t="s">
        <v>125</v>
      </c>
      <c r="H41" s="1037" t="s">
        <v>124</v>
      </c>
      <c r="I41" s="1037"/>
      <c r="J41" s="1037" t="s">
        <v>125</v>
      </c>
      <c r="K41" s="1037" t="s">
        <v>124</v>
      </c>
      <c r="L41" s="1037"/>
      <c r="M41" s="1037" t="s">
        <v>125</v>
      </c>
      <c r="N41" s="1037" t="s">
        <v>124</v>
      </c>
      <c r="O41" s="1037"/>
      <c r="P41" s="1037" t="s">
        <v>125</v>
      </c>
    </row>
    <row r="42" spans="1:16">
      <c r="A42" s="1037" t="s">
        <v>127</v>
      </c>
      <c r="B42" s="1037"/>
      <c r="C42" s="1037"/>
      <c r="D42" s="1037">
        <f>'実質公債費比率（分子）の構造'!K$52</f>
        <v>4093</v>
      </c>
      <c r="E42" s="1037"/>
      <c r="F42" s="1037"/>
      <c r="G42" s="1037">
        <f>'実質公債費比率（分子）の構造'!L$52</f>
        <v>4097</v>
      </c>
      <c r="H42" s="1037"/>
      <c r="I42" s="1037"/>
      <c r="J42" s="1037">
        <f>'実質公債費比率（分子）の構造'!M$52</f>
        <v>4004</v>
      </c>
      <c r="K42" s="1037"/>
      <c r="L42" s="1037"/>
      <c r="M42" s="1037">
        <f>'実質公債費比率（分子）の構造'!N$52</f>
        <v>3990</v>
      </c>
      <c r="N42" s="1037"/>
      <c r="O42" s="1037"/>
      <c r="P42" s="1037">
        <f>'実質公債費比率（分子）の構造'!O$52</f>
        <v>3985</v>
      </c>
    </row>
    <row r="43" spans="1:16">
      <c r="A43" s="1037" t="s">
        <v>50</v>
      </c>
      <c r="B43" s="1037" t="str">
        <f>'実質公債費比率（分子）の構造'!K$51</f>
        <v>-</v>
      </c>
      <c r="C43" s="1037"/>
      <c r="D43" s="1037"/>
      <c r="E43" s="1037" t="str">
        <f>'実質公債費比率（分子）の構造'!L$51</f>
        <v>-</v>
      </c>
      <c r="F43" s="1037"/>
      <c r="G43" s="1037"/>
      <c r="H43" s="1037" t="str">
        <f>'実質公債費比率（分子）の構造'!M$51</f>
        <v>-</v>
      </c>
      <c r="I43" s="1037"/>
      <c r="J43" s="1037"/>
      <c r="K43" s="1037" t="str">
        <f>'実質公債費比率（分子）の構造'!N$51</f>
        <v>-</v>
      </c>
      <c r="L43" s="1037"/>
      <c r="M43" s="1037"/>
      <c r="N43" s="1037" t="str">
        <f>'実質公債費比率（分子）の構造'!O$51</f>
        <v>-</v>
      </c>
      <c r="O43" s="1037"/>
      <c r="P43" s="1037"/>
    </row>
    <row r="44" spans="1:16">
      <c r="A44" s="1037" t="s">
        <v>43</v>
      </c>
      <c r="B44" s="1037">
        <f>'実質公債費比率（分子）の構造'!K$50</f>
        <v>8</v>
      </c>
      <c r="C44" s="1037"/>
      <c r="D44" s="1037"/>
      <c r="E44" s="1037">
        <f>'実質公債費比率（分子）の構造'!L$50</f>
        <v>5</v>
      </c>
      <c r="F44" s="1037"/>
      <c r="G44" s="1037"/>
      <c r="H44" s="1037">
        <f>'実質公債費比率（分子）の構造'!M$50</f>
        <v>4</v>
      </c>
      <c r="I44" s="1037"/>
      <c r="J44" s="1037"/>
      <c r="K44" s="1037">
        <f>'実質公債費比率（分子）の構造'!N$50</f>
        <v>3</v>
      </c>
      <c r="L44" s="1037"/>
      <c r="M44" s="1037"/>
      <c r="N44" s="1037">
        <f>'実質公債費比率（分子）の構造'!O$50</f>
        <v>2</v>
      </c>
      <c r="O44" s="1037"/>
      <c r="P44" s="1037"/>
    </row>
    <row r="45" spans="1:16">
      <c r="A45" s="1037" t="s">
        <v>2</v>
      </c>
      <c r="B45" s="1037">
        <f>'実質公債費比率（分子）の構造'!K$49</f>
        <v>12</v>
      </c>
      <c r="C45" s="1037"/>
      <c r="D45" s="1037"/>
      <c r="E45" s="1037">
        <f>'実質公債費比率（分子）の構造'!L$49</f>
        <v>12</v>
      </c>
      <c r="F45" s="1037"/>
      <c r="G45" s="1037"/>
      <c r="H45" s="1037">
        <f>'実質公債費比率（分子）の構造'!M$49</f>
        <v>12</v>
      </c>
      <c r="I45" s="1037"/>
      <c r="J45" s="1037"/>
      <c r="K45" s="1037">
        <f>'実質公債費比率（分子）の構造'!N$49</f>
        <v>12</v>
      </c>
      <c r="L45" s="1037"/>
      <c r="M45" s="1037"/>
      <c r="N45" s="1037">
        <f>'実質公債費比率（分子）の構造'!O$49</f>
        <v>12</v>
      </c>
      <c r="O45" s="1037"/>
      <c r="P45" s="1037"/>
    </row>
    <row r="46" spans="1:16">
      <c r="A46" s="1037" t="s">
        <v>41</v>
      </c>
      <c r="B46" s="1037">
        <f>'実質公債費比率（分子）の構造'!K$48</f>
        <v>1580</v>
      </c>
      <c r="C46" s="1037"/>
      <c r="D46" s="1037"/>
      <c r="E46" s="1037">
        <f>'実質公債費比率（分子）の構造'!L$48</f>
        <v>1643</v>
      </c>
      <c r="F46" s="1037"/>
      <c r="G46" s="1037"/>
      <c r="H46" s="1037">
        <f>'実質公債費比率（分子）の構造'!M$48</f>
        <v>1548</v>
      </c>
      <c r="I46" s="1037"/>
      <c r="J46" s="1037"/>
      <c r="K46" s="1037">
        <f>'実質公債費比率（分子）の構造'!N$48</f>
        <v>1435</v>
      </c>
      <c r="L46" s="1037"/>
      <c r="M46" s="1037"/>
      <c r="N46" s="1037">
        <f>'実質公債費比率（分子）の構造'!O$48</f>
        <v>1412</v>
      </c>
      <c r="O46" s="1037"/>
      <c r="P46" s="1037"/>
    </row>
    <row r="47" spans="1:16">
      <c r="A47" s="1037" t="s">
        <v>35</v>
      </c>
      <c r="B47" s="1037" t="str">
        <f>'実質公債費比率（分子）の構造'!K$47</f>
        <v>-</v>
      </c>
      <c r="C47" s="1037"/>
      <c r="D47" s="1037"/>
      <c r="E47" s="1037" t="str">
        <f>'実質公債費比率（分子）の構造'!L$47</f>
        <v>-</v>
      </c>
      <c r="F47" s="1037"/>
      <c r="G47" s="1037"/>
      <c r="H47" s="1037" t="str">
        <f>'実質公債費比率（分子）の構造'!M$47</f>
        <v>-</v>
      </c>
      <c r="I47" s="1037"/>
      <c r="J47" s="1037"/>
      <c r="K47" s="1037" t="str">
        <f>'実質公債費比率（分子）の構造'!N$47</f>
        <v>-</v>
      </c>
      <c r="L47" s="1037"/>
      <c r="M47" s="1037"/>
      <c r="N47" s="1037" t="str">
        <f>'実質公債費比率（分子）の構造'!O$47</f>
        <v>-</v>
      </c>
      <c r="O47" s="1037"/>
      <c r="P47" s="1037"/>
    </row>
    <row r="48" spans="1:16">
      <c r="A48" s="1037" t="s">
        <v>30</v>
      </c>
      <c r="B48" s="1037" t="str">
        <f>'実質公債費比率（分子）の構造'!K$46</f>
        <v>-</v>
      </c>
      <c r="C48" s="1037"/>
      <c r="D48" s="1037"/>
      <c r="E48" s="1037" t="str">
        <f>'実質公債費比率（分子）の構造'!L$46</f>
        <v>-</v>
      </c>
      <c r="F48" s="1037"/>
      <c r="G48" s="1037"/>
      <c r="H48" s="1037" t="str">
        <f>'実質公債費比率（分子）の構造'!M$46</f>
        <v>-</v>
      </c>
      <c r="I48" s="1037"/>
      <c r="J48" s="1037"/>
      <c r="K48" s="1037" t="str">
        <f>'実質公債費比率（分子）の構造'!N$46</f>
        <v>-</v>
      </c>
      <c r="L48" s="1037"/>
      <c r="M48" s="1037"/>
      <c r="N48" s="1037" t="str">
        <f>'実質公債費比率（分子）の構造'!O$46</f>
        <v>-</v>
      </c>
      <c r="O48" s="1037"/>
      <c r="P48" s="1037"/>
    </row>
    <row r="49" spans="1:16">
      <c r="A49" s="1037" t="s">
        <v>27</v>
      </c>
      <c r="B49" s="1037">
        <f>'実質公債費比率（分子）の構造'!K$45</f>
        <v>4061</v>
      </c>
      <c r="C49" s="1037"/>
      <c r="D49" s="1037"/>
      <c r="E49" s="1037">
        <f>'実質公債費比率（分子）の構造'!L$45</f>
        <v>4058</v>
      </c>
      <c r="F49" s="1037"/>
      <c r="G49" s="1037"/>
      <c r="H49" s="1037">
        <f>'実質公債費比率（分子）の構造'!M$45</f>
        <v>3997</v>
      </c>
      <c r="I49" s="1037"/>
      <c r="J49" s="1037"/>
      <c r="K49" s="1037">
        <f>'実質公債費比率（分子）の構造'!N$45</f>
        <v>4198</v>
      </c>
      <c r="L49" s="1037"/>
      <c r="M49" s="1037"/>
      <c r="N49" s="1037">
        <f>'実質公債費比率（分子）の構造'!O$45</f>
        <v>4246</v>
      </c>
      <c r="O49" s="1037"/>
      <c r="P49" s="1037"/>
    </row>
    <row r="50" spans="1:16">
      <c r="A50" s="1037" t="s">
        <v>57</v>
      </c>
      <c r="B50" s="1037" t="e">
        <f>NA()</f>
        <v>#N/A</v>
      </c>
      <c r="C50" s="1037">
        <f>IF(ISNUMBER('実質公債費比率（分子）の構造'!K$53),'実質公債費比率（分子）の構造'!K$53,NA())</f>
        <v>1568</v>
      </c>
      <c r="D50" s="1037" t="e">
        <f>NA()</f>
        <v>#N/A</v>
      </c>
      <c r="E50" s="1037" t="e">
        <f>NA()</f>
        <v>#N/A</v>
      </c>
      <c r="F50" s="1037">
        <f>IF(ISNUMBER('実質公債費比率（分子）の構造'!L$53),'実質公債費比率（分子）の構造'!L$53,NA())</f>
        <v>1621</v>
      </c>
      <c r="G50" s="1037" t="e">
        <f>NA()</f>
        <v>#N/A</v>
      </c>
      <c r="H50" s="1037" t="e">
        <f>NA()</f>
        <v>#N/A</v>
      </c>
      <c r="I50" s="1037">
        <f>IF(ISNUMBER('実質公債費比率（分子）の構造'!M$53),'実質公債費比率（分子）の構造'!M$53,NA())</f>
        <v>1557</v>
      </c>
      <c r="J50" s="1037" t="e">
        <f>NA()</f>
        <v>#N/A</v>
      </c>
      <c r="K50" s="1037" t="e">
        <f>NA()</f>
        <v>#N/A</v>
      </c>
      <c r="L50" s="1037">
        <f>IF(ISNUMBER('実質公債費比率（分子）の構造'!N$53),'実質公債費比率（分子）の構造'!N$53,NA())</f>
        <v>1658</v>
      </c>
      <c r="M50" s="1037" t="e">
        <f>NA()</f>
        <v>#N/A</v>
      </c>
      <c r="N50" s="1037" t="e">
        <f>NA()</f>
        <v>#N/A</v>
      </c>
      <c r="O50" s="1037">
        <f>IF(ISNUMBER('実質公債費比率（分子）の構造'!O$53),'実質公債費比率（分子）の構造'!O$53,NA())</f>
        <v>1687</v>
      </c>
      <c r="P50" s="1037" t="e">
        <f>NA()</f>
        <v>#N/A</v>
      </c>
    </row>
    <row r="53" spans="1:16">
      <c r="A53" s="1034" t="s">
        <v>60</v>
      </c>
    </row>
    <row r="54" spans="1:16">
      <c r="A54" s="1036"/>
      <c r="B54" s="1036" t="str">
        <f>'将来負担比率（分子）の構造'!I$40</f>
        <v>H29</v>
      </c>
      <c r="C54" s="1036"/>
      <c r="D54" s="1036"/>
      <c r="E54" s="1036" t="str">
        <f>'将来負担比率（分子）の構造'!J$40</f>
        <v>H30</v>
      </c>
      <c r="F54" s="1036"/>
      <c r="G54" s="1036"/>
      <c r="H54" s="1036" t="str">
        <f>'将来負担比率（分子）の構造'!K$40</f>
        <v>R01</v>
      </c>
      <c r="I54" s="1036"/>
      <c r="J54" s="1036"/>
      <c r="K54" s="1036" t="str">
        <f>'将来負担比率（分子）の構造'!L$40</f>
        <v>R02</v>
      </c>
      <c r="L54" s="1036"/>
      <c r="M54" s="1036"/>
      <c r="N54" s="1036" t="str">
        <f>'将来負担比率（分子）の構造'!M$40</f>
        <v>R03</v>
      </c>
      <c r="O54" s="1036"/>
      <c r="P54" s="1036"/>
    </row>
    <row r="55" spans="1:16">
      <c r="A55" s="1036"/>
      <c r="B55" s="1036" t="s">
        <v>129</v>
      </c>
      <c r="C55" s="1036"/>
      <c r="D55" s="1036" t="s">
        <v>132</v>
      </c>
      <c r="E55" s="1036" t="s">
        <v>129</v>
      </c>
      <c r="F55" s="1036"/>
      <c r="G55" s="1036" t="s">
        <v>132</v>
      </c>
      <c r="H55" s="1036" t="s">
        <v>129</v>
      </c>
      <c r="I55" s="1036"/>
      <c r="J55" s="1036" t="s">
        <v>132</v>
      </c>
      <c r="K55" s="1036" t="s">
        <v>129</v>
      </c>
      <c r="L55" s="1036"/>
      <c r="M55" s="1036" t="s">
        <v>132</v>
      </c>
      <c r="N55" s="1036" t="s">
        <v>129</v>
      </c>
      <c r="O55" s="1036"/>
      <c r="P55" s="1036" t="s">
        <v>132</v>
      </c>
    </row>
    <row r="56" spans="1:16">
      <c r="A56" s="1036" t="s">
        <v>45</v>
      </c>
      <c r="B56" s="1036"/>
      <c r="C56" s="1036"/>
      <c r="D56" s="1036">
        <f>'将来負担比率（分子）の構造'!I$52</f>
        <v>36717</v>
      </c>
      <c r="E56" s="1036"/>
      <c r="F56" s="1036"/>
      <c r="G56" s="1036">
        <f>'将来負担比率（分子）の構造'!J$52</f>
        <v>38230</v>
      </c>
      <c r="H56" s="1036"/>
      <c r="I56" s="1036"/>
      <c r="J56" s="1036">
        <f>'将来負担比率（分子）の構造'!K$52</f>
        <v>37116</v>
      </c>
      <c r="K56" s="1036"/>
      <c r="L56" s="1036"/>
      <c r="M56" s="1036">
        <f>'将来負担比率（分子）の構造'!L$52</f>
        <v>36527</v>
      </c>
      <c r="N56" s="1036"/>
      <c r="O56" s="1036"/>
      <c r="P56" s="1036">
        <f>'将来負担比率（分子）の構造'!M$52</f>
        <v>36139</v>
      </c>
    </row>
    <row r="57" spans="1:16">
      <c r="A57" s="1036" t="s">
        <v>103</v>
      </c>
      <c r="B57" s="1036"/>
      <c r="C57" s="1036"/>
      <c r="D57" s="1036">
        <f>'将来負担比率（分子）の構造'!I$51</f>
        <v>372</v>
      </c>
      <c r="E57" s="1036"/>
      <c r="F57" s="1036"/>
      <c r="G57" s="1036">
        <f>'将来負担比率（分子）の構造'!J$51</f>
        <v>326</v>
      </c>
      <c r="H57" s="1036"/>
      <c r="I57" s="1036"/>
      <c r="J57" s="1036">
        <f>'将来負担比率（分子）の構造'!K$51</f>
        <v>313</v>
      </c>
      <c r="K57" s="1036"/>
      <c r="L57" s="1036"/>
      <c r="M57" s="1036">
        <f>'将来負担比率（分子）の構造'!L$51</f>
        <v>279</v>
      </c>
      <c r="N57" s="1036"/>
      <c r="O57" s="1036"/>
      <c r="P57" s="1036">
        <f>'将来負担比率（分子）の構造'!M$51</f>
        <v>233</v>
      </c>
    </row>
    <row r="58" spans="1:16">
      <c r="A58" s="1036" t="s">
        <v>100</v>
      </c>
      <c r="B58" s="1036"/>
      <c r="C58" s="1036"/>
      <c r="D58" s="1036">
        <f>'将来負担比率（分子）の構造'!I$50</f>
        <v>26328</v>
      </c>
      <c r="E58" s="1036"/>
      <c r="F58" s="1036"/>
      <c r="G58" s="1036">
        <f>'将来負担比率（分子）の構造'!J$50</f>
        <v>26927</v>
      </c>
      <c r="H58" s="1036"/>
      <c r="I58" s="1036"/>
      <c r="J58" s="1036">
        <f>'将来負担比率（分子）の構造'!K$50</f>
        <v>28170</v>
      </c>
      <c r="K58" s="1036"/>
      <c r="L58" s="1036"/>
      <c r="M58" s="1036">
        <f>'将来負担比率（分子）の構造'!L$50</f>
        <v>28222</v>
      </c>
      <c r="N58" s="1036"/>
      <c r="O58" s="1036"/>
      <c r="P58" s="1036">
        <f>'将来負担比率（分子）の構造'!M$50</f>
        <v>29359</v>
      </c>
    </row>
    <row r="59" spans="1:16">
      <c r="A59" s="1036" t="s">
        <v>96</v>
      </c>
      <c r="B59" s="1036" t="str">
        <f>'将来負担比率（分子）の構造'!I$49</f>
        <v>-</v>
      </c>
      <c r="C59" s="1036"/>
      <c r="D59" s="1036"/>
      <c r="E59" s="1036" t="str">
        <f>'将来負担比率（分子）の構造'!J$49</f>
        <v>-</v>
      </c>
      <c r="F59" s="1036"/>
      <c r="G59" s="1036"/>
      <c r="H59" s="1036" t="str">
        <f>'将来負担比率（分子）の構造'!K$49</f>
        <v>-</v>
      </c>
      <c r="I59" s="1036"/>
      <c r="J59" s="1036"/>
      <c r="K59" s="1036" t="str">
        <f>'将来負担比率（分子）の構造'!L$49</f>
        <v>-</v>
      </c>
      <c r="L59" s="1036"/>
      <c r="M59" s="1036"/>
      <c r="N59" s="1036" t="str">
        <f>'将来負担比率（分子）の構造'!M$49</f>
        <v>-</v>
      </c>
      <c r="O59" s="1036"/>
      <c r="P59" s="1036"/>
    </row>
    <row r="60" spans="1:16">
      <c r="A60" s="1036" t="s">
        <v>92</v>
      </c>
      <c r="B60" s="1036" t="str">
        <f>'将来負担比率（分子）の構造'!I$48</f>
        <v>-</v>
      </c>
      <c r="C60" s="1036"/>
      <c r="D60" s="1036"/>
      <c r="E60" s="1036" t="str">
        <f>'将来負担比率（分子）の構造'!J$48</f>
        <v>-</v>
      </c>
      <c r="F60" s="1036"/>
      <c r="G60" s="1036"/>
      <c r="H60" s="1036" t="str">
        <f>'将来負担比率（分子）の構造'!K$48</f>
        <v>-</v>
      </c>
      <c r="I60" s="1036"/>
      <c r="J60" s="1036"/>
      <c r="K60" s="1036" t="str">
        <f>'将来負担比率（分子）の構造'!L$48</f>
        <v>-</v>
      </c>
      <c r="L60" s="1036"/>
      <c r="M60" s="1036"/>
      <c r="N60" s="1036" t="str">
        <f>'将来負担比率（分子）の構造'!M$48</f>
        <v>-</v>
      </c>
      <c r="O60" s="1036"/>
      <c r="P60" s="1036"/>
    </row>
    <row r="61" spans="1:16">
      <c r="A61" s="1036" t="s">
        <v>82</v>
      </c>
      <c r="B61" s="1036">
        <f>'将来負担比率（分子）の構造'!I$46</f>
        <v>1</v>
      </c>
      <c r="C61" s="1036"/>
      <c r="D61" s="1036"/>
      <c r="E61" s="1036">
        <f>'将来負担比率（分子）の構造'!J$46</f>
        <v>3</v>
      </c>
      <c r="F61" s="1036"/>
      <c r="G61" s="1036"/>
      <c r="H61" s="1036">
        <f>'将来負担比率（分子）の構造'!K$46</f>
        <v>3</v>
      </c>
      <c r="I61" s="1036"/>
      <c r="J61" s="1036"/>
      <c r="K61" s="1036">
        <f>'将来負担比率（分子）の構造'!L$46</f>
        <v>0</v>
      </c>
      <c r="L61" s="1036"/>
      <c r="M61" s="1036"/>
      <c r="N61" s="1036">
        <f>'将来負担比率（分子）の構造'!M$46</f>
        <v>0</v>
      </c>
      <c r="O61" s="1036"/>
      <c r="P61" s="1036"/>
    </row>
    <row r="62" spans="1:16">
      <c r="A62" s="1036" t="s">
        <v>84</v>
      </c>
      <c r="B62" s="1036">
        <f>'将来負担比率（分子）の構造'!I$45</f>
        <v>5003</v>
      </c>
      <c r="C62" s="1036"/>
      <c r="D62" s="1036"/>
      <c r="E62" s="1036">
        <f>'将来負担比率（分子）の構造'!J$45</f>
        <v>5109</v>
      </c>
      <c r="F62" s="1036"/>
      <c r="G62" s="1036"/>
      <c r="H62" s="1036">
        <f>'将来負担比率（分子）の構造'!K$45</f>
        <v>5116</v>
      </c>
      <c r="I62" s="1036"/>
      <c r="J62" s="1036"/>
      <c r="K62" s="1036">
        <f>'将来負担比率（分子）の構造'!L$45</f>
        <v>5070</v>
      </c>
      <c r="L62" s="1036"/>
      <c r="M62" s="1036"/>
      <c r="N62" s="1036">
        <f>'将来負担比率（分子）の構造'!M$45</f>
        <v>5063</v>
      </c>
      <c r="O62" s="1036"/>
      <c r="P62" s="1036"/>
    </row>
    <row r="63" spans="1:16">
      <c r="A63" s="1036" t="s">
        <v>81</v>
      </c>
      <c r="B63" s="1036">
        <f>'将来負担比率（分子）の構造'!I$44</f>
        <v>164</v>
      </c>
      <c r="C63" s="1036"/>
      <c r="D63" s="1036"/>
      <c r="E63" s="1036">
        <f>'将来負担比率（分子）の構造'!J$44</f>
        <v>155</v>
      </c>
      <c r="F63" s="1036"/>
      <c r="G63" s="1036"/>
      <c r="H63" s="1036">
        <f>'将来負担比率（分子）の構造'!K$44</f>
        <v>146</v>
      </c>
      <c r="I63" s="1036"/>
      <c r="J63" s="1036"/>
      <c r="K63" s="1036">
        <f>'将来負担比率（分子）の構造'!L$44</f>
        <v>137</v>
      </c>
      <c r="L63" s="1036"/>
      <c r="M63" s="1036"/>
      <c r="N63" s="1036">
        <f>'将来負担比率（分子）の構造'!M$44</f>
        <v>127</v>
      </c>
      <c r="O63" s="1036"/>
      <c r="P63" s="1036"/>
    </row>
    <row r="64" spans="1:16">
      <c r="A64" s="1036" t="s">
        <v>78</v>
      </c>
      <c r="B64" s="1036">
        <f>'将来負担比率（分子）の構造'!I$43</f>
        <v>16895</v>
      </c>
      <c r="C64" s="1036"/>
      <c r="D64" s="1036"/>
      <c r="E64" s="1036">
        <f>'将来負担比率（分子）の構造'!J$43</f>
        <v>15996</v>
      </c>
      <c r="F64" s="1036"/>
      <c r="G64" s="1036"/>
      <c r="H64" s="1036">
        <f>'将来負担比率（分子）の構造'!K$43</f>
        <v>14873</v>
      </c>
      <c r="I64" s="1036"/>
      <c r="J64" s="1036"/>
      <c r="K64" s="1036">
        <f>'将来負担比率（分子）の構造'!L$43</f>
        <v>12428</v>
      </c>
      <c r="L64" s="1036"/>
      <c r="M64" s="1036"/>
      <c r="N64" s="1036">
        <f>'将来負担比率（分子）の構造'!M$43</f>
        <v>12181</v>
      </c>
      <c r="O64" s="1036"/>
      <c r="P64" s="1036"/>
    </row>
    <row r="65" spans="1:16">
      <c r="A65" s="1036" t="s">
        <v>77</v>
      </c>
      <c r="B65" s="1036">
        <f>'将来負担比率（分子）の構造'!I$42</f>
        <v>44</v>
      </c>
      <c r="C65" s="1036"/>
      <c r="D65" s="1036"/>
      <c r="E65" s="1036">
        <f>'将来負担比率（分子）の構造'!J$42</f>
        <v>41</v>
      </c>
      <c r="F65" s="1036"/>
      <c r="G65" s="1036"/>
      <c r="H65" s="1036">
        <f>'将来負担比率（分子）の構造'!K$42</f>
        <v>32</v>
      </c>
      <c r="I65" s="1036"/>
      <c r="J65" s="1036"/>
      <c r="K65" s="1036">
        <f>'将来負担比率（分子）の構造'!L$42</f>
        <v>50</v>
      </c>
      <c r="L65" s="1036"/>
      <c r="M65" s="1036"/>
      <c r="N65" s="1036">
        <f>'将来負担比率（分子）の構造'!M$42</f>
        <v>44</v>
      </c>
      <c r="O65" s="1036"/>
      <c r="P65" s="1036"/>
    </row>
    <row r="66" spans="1:16">
      <c r="A66" s="1036" t="s">
        <v>70</v>
      </c>
      <c r="B66" s="1036">
        <f>'将来負担比率（分子）の構造'!I$41</f>
        <v>38624</v>
      </c>
      <c r="C66" s="1036"/>
      <c r="D66" s="1036"/>
      <c r="E66" s="1036">
        <f>'将来負担比率（分子）の構造'!J$41</f>
        <v>38085</v>
      </c>
      <c r="F66" s="1036"/>
      <c r="G66" s="1036"/>
      <c r="H66" s="1036">
        <f>'将来負担比率（分子）の構造'!K$41</f>
        <v>37376</v>
      </c>
      <c r="I66" s="1036"/>
      <c r="J66" s="1036"/>
      <c r="K66" s="1036">
        <f>'将来負担比率（分子）の構造'!L$41</f>
        <v>35929</v>
      </c>
      <c r="L66" s="1036"/>
      <c r="M66" s="1036"/>
      <c r="N66" s="1036">
        <f>'将来負担比率（分子）の構造'!M$41</f>
        <v>35432</v>
      </c>
      <c r="O66" s="1036"/>
      <c r="P66" s="1036"/>
    </row>
    <row r="67" spans="1:16">
      <c r="A67" s="1036" t="s">
        <v>105</v>
      </c>
      <c r="B67" s="1036" t="e">
        <f>NA()</f>
        <v>#N/A</v>
      </c>
      <c r="C67" s="1036">
        <f>IF(ISNUMBER('将来負担比率（分子）の構造'!I$53),IF('将来負担比率（分子）の構造'!I$53&lt;0,0,'将来負担比率（分子）の構造'!I$53),NA())</f>
        <v>0</v>
      </c>
      <c r="D67" s="1036" t="e">
        <f>NA()</f>
        <v>#N/A</v>
      </c>
      <c r="E67" s="1036" t="e">
        <f>NA()</f>
        <v>#N/A</v>
      </c>
      <c r="F67" s="1036">
        <f>IF(ISNUMBER('将来負担比率（分子）の構造'!J$53),IF('将来負担比率（分子）の構造'!J$53&lt;0,0,'将来負担比率（分子）の構造'!J$53),NA())</f>
        <v>0</v>
      </c>
      <c r="G67" s="1036" t="e">
        <f>NA()</f>
        <v>#N/A</v>
      </c>
      <c r="H67" s="1036" t="e">
        <f>NA()</f>
        <v>#N/A</v>
      </c>
      <c r="I67" s="1036">
        <f>IF(ISNUMBER('将来負担比率（分子）の構造'!K$53),IF('将来負担比率（分子）の構造'!K$53&lt;0,0,'将来負担比率（分子）の構造'!K$53),NA())</f>
        <v>0</v>
      </c>
      <c r="J67" s="1036" t="e">
        <f>NA()</f>
        <v>#N/A</v>
      </c>
      <c r="K67" s="1036" t="e">
        <f>NA()</f>
        <v>#N/A</v>
      </c>
      <c r="L67" s="1036">
        <f>IF(ISNUMBER('将来負担比率（分子）の構造'!L$53),IF('将来負担比率（分子）の構造'!L$53&lt;0,0,'将来負担比率（分子）の構造'!L$53),NA())</f>
        <v>0</v>
      </c>
      <c r="M67" s="1036" t="e">
        <f>NA()</f>
        <v>#N/A</v>
      </c>
      <c r="N67" s="1036" t="e">
        <f>NA()</f>
        <v>#N/A</v>
      </c>
      <c r="O67" s="1036">
        <f>IF(ISNUMBER('将来負担比率（分子）の構造'!M$53),IF('将来負担比率（分子）の構造'!M$53&lt;0,0,'将来負担比率（分子）の構造'!M$53),NA())</f>
        <v>0</v>
      </c>
      <c r="P67" s="1036" t="e">
        <f>NA()</f>
        <v>#N/A</v>
      </c>
    </row>
    <row r="70" spans="1:16">
      <c r="A70" s="1039" t="s">
        <v>134</v>
      </c>
      <c r="B70" s="1039"/>
      <c r="C70" s="1039"/>
      <c r="D70" s="1039"/>
      <c r="E70" s="1039"/>
      <c r="F70" s="1039"/>
    </row>
    <row r="71" spans="1:16">
      <c r="A71" s="1038"/>
      <c r="B71" s="1038" t="str">
        <f>基金残高に係る経年分析!F54</f>
        <v>R01</v>
      </c>
      <c r="C71" s="1038" t="str">
        <f>基金残高に係る経年分析!G54</f>
        <v>R02</v>
      </c>
      <c r="D71" s="1038" t="str">
        <f>基金残高に係る経年分析!H54</f>
        <v>R03</v>
      </c>
    </row>
    <row r="72" spans="1:16">
      <c r="A72" s="1038" t="s">
        <v>135</v>
      </c>
      <c r="B72" s="1040">
        <f>基金残高に係る経年分析!F55</f>
        <v>11157</v>
      </c>
      <c r="C72" s="1040">
        <f>基金残高に係る経年分析!G55</f>
        <v>9757</v>
      </c>
      <c r="D72" s="1040">
        <f>基金残高に係る経年分析!H55</f>
        <v>9776</v>
      </c>
    </row>
    <row r="73" spans="1:16">
      <c r="A73" s="1038" t="s">
        <v>137</v>
      </c>
      <c r="B73" s="1040">
        <f>基金残高に係る経年分析!F56</f>
        <v>3092</v>
      </c>
      <c r="C73" s="1040">
        <f>基金残高に係る経年分析!G56</f>
        <v>3103</v>
      </c>
      <c r="D73" s="1040">
        <f>基金残高に係る経年分析!H56</f>
        <v>2983</v>
      </c>
    </row>
    <row r="74" spans="1:16">
      <c r="A74" s="1038" t="s">
        <v>138</v>
      </c>
      <c r="B74" s="1040">
        <f>基金残高に係る経年分析!F57</f>
        <v>15284</v>
      </c>
      <c r="C74" s="1040">
        <f>基金残高に係る経年分析!G57</f>
        <v>17007</v>
      </c>
      <c r="D74" s="1040">
        <f>基金残高に係る経年分析!H57</f>
        <v>18387</v>
      </c>
    </row>
  </sheetData>
  <sheetProtection algorithmName="SHA-512" hashValue="WSi890GQLLsfgRiTbT/F3Pd7pYuyxvrhiQBOb38XJoxUshxjs/7moQVUH64q5aIJvg5d5DroIuAbstxq0AQoAA==" saltValue="fKJ6Oz+El2RuA91Wfhxis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zoomScaleSheetLayoutView="55" workbookViewId="0">
      <selection activeCell="AN65" sqref="AN65:DC69"/>
    </sheetView>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58"/>
      <c r="B1" s="1060"/>
      <c r="DD1" s="750"/>
      <c r="DE1" s="750"/>
    </row>
    <row r="2" spans="1:109" ht="25.5" customHeight="1">
      <c r="A2" s="1059"/>
      <c r="C2" s="1059"/>
      <c r="O2" s="1059"/>
      <c r="P2" s="1059"/>
      <c r="Q2" s="1059"/>
      <c r="R2" s="1059"/>
      <c r="S2" s="1059"/>
      <c r="T2" s="1059"/>
      <c r="U2" s="1059"/>
      <c r="V2" s="1059"/>
      <c r="W2" s="1059"/>
      <c r="X2" s="1059"/>
      <c r="Y2" s="1059"/>
      <c r="Z2" s="1059"/>
      <c r="AA2" s="1059"/>
      <c r="AB2" s="1059"/>
      <c r="AC2" s="1059"/>
      <c r="AD2" s="1059"/>
      <c r="AE2" s="1059"/>
      <c r="AF2" s="1059"/>
      <c r="AG2" s="1059"/>
      <c r="AH2" s="1059"/>
      <c r="AI2" s="1059"/>
      <c r="AU2" s="1059"/>
      <c r="BG2" s="1059"/>
      <c r="BS2" s="1059"/>
      <c r="CE2" s="1059"/>
      <c r="CQ2" s="1059"/>
      <c r="DD2" s="750"/>
      <c r="DE2" s="750"/>
    </row>
    <row r="3" spans="1:109" ht="25.5" customHeight="1">
      <c r="A3" s="1059"/>
      <c r="C3" s="1059"/>
      <c r="O3" s="1059"/>
      <c r="P3" s="1059"/>
      <c r="Q3" s="1059"/>
      <c r="R3" s="1059"/>
      <c r="S3" s="1059"/>
      <c r="T3" s="1059"/>
      <c r="U3" s="1059"/>
      <c r="V3" s="1059"/>
      <c r="W3" s="1059"/>
      <c r="X3" s="1059"/>
      <c r="Y3" s="1059"/>
      <c r="Z3" s="1059"/>
      <c r="AA3" s="1059"/>
      <c r="AB3" s="1059"/>
      <c r="AC3" s="1059"/>
      <c r="AD3" s="1059"/>
      <c r="AE3" s="1059"/>
      <c r="AF3" s="1059"/>
      <c r="AG3" s="1059"/>
      <c r="AH3" s="1059"/>
      <c r="AI3" s="1059"/>
      <c r="AU3" s="1059"/>
      <c r="BG3" s="1059"/>
      <c r="BS3" s="1059"/>
      <c r="CE3" s="1059"/>
      <c r="CQ3" s="1059"/>
      <c r="DD3" s="750"/>
      <c r="DE3" s="750"/>
    </row>
    <row r="4" spans="1:109" s="737" customFormat="1">
      <c r="A4" s="1059"/>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1059"/>
      <c r="BA4" s="1059"/>
      <c r="BB4" s="1059"/>
      <c r="BC4" s="1059"/>
      <c r="BD4" s="1059"/>
      <c r="BE4" s="1059"/>
      <c r="BF4" s="1059"/>
      <c r="BG4" s="1059"/>
      <c r="BH4" s="1059"/>
      <c r="BI4" s="1059"/>
      <c r="BJ4" s="1059"/>
      <c r="BK4" s="1059"/>
      <c r="BL4" s="1059"/>
      <c r="BM4" s="1059"/>
      <c r="BN4" s="1059"/>
      <c r="BO4" s="1059"/>
      <c r="BP4" s="1059"/>
      <c r="BQ4" s="1059"/>
      <c r="BR4" s="1059"/>
      <c r="BS4" s="1059"/>
      <c r="BT4" s="1059"/>
      <c r="BU4" s="1059"/>
      <c r="BV4" s="1059"/>
      <c r="BW4" s="1059"/>
      <c r="BX4" s="1059"/>
      <c r="BY4" s="1059"/>
      <c r="BZ4" s="1059"/>
      <c r="CA4" s="1059"/>
      <c r="CB4" s="1059"/>
      <c r="CC4" s="1059"/>
      <c r="CD4" s="1059"/>
      <c r="CE4" s="1059"/>
      <c r="CF4" s="1059"/>
      <c r="CG4" s="1059"/>
      <c r="CH4" s="1059"/>
      <c r="CI4" s="1059"/>
      <c r="CJ4" s="1059"/>
      <c r="CK4" s="1059"/>
      <c r="CL4" s="1059"/>
      <c r="CM4" s="1059"/>
      <c r="CN4" s="1059"/>
      <c r="CO4" s="1059"/>
      <c r="CP4" s="1059"/>
      <c r="CQ4" s="1059"/>
      <c r="CR4" s="1059"/>
      <c r="CS4" s="1059"/>
      <c r="CT4" s="1059"/>
      <c r="CU4" s="1059"/>
      <c r="CV4" s="1059"/>
      <c r="CW4" s="1059"/>
      <c r="CX4" s="1059"/>
      <c r="CY4" s="1059"/>
      <c r="CZ4" s="1059"/>
      <c r="DA4" s="1059"/>
      <c r="DB4" s="1059"/>
      <c r="DC4" s="1059"/>
      <c r="DD4" s="1099"/>
      <c r="DE4" s="1099"/>
    </row>
    <row r="5" spans="1:109" s="737" customFormat="1">
      <c r="A5" s="1059"/>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c r="AM5" s="1059"/>
      <c r="AN5" s="1059"/>
      <c r="AO5" s="1059"/>
      <c r="AP5" s="1059"/>
      <c r="AQ5" s="1059"/>
      <c r="AR5" s="1059"/>
      <c r="AS5" s="1059"/>
      <c r="AT5" s="1059"/>
      <c r="AU5" s="1059"/>
      <c r="AV5" s="1059"/>
      <c r="AW5" s="1059"/>
      <c r="AX5" s="1059"/>
      <c r="AY5" s="1059"/>
      <c r="AZ5" s="1059"/>
      <c r="BA5" s="1059"/>
      <c r="BB5" s="1059"/>
      <c r="BC5" s="1059"/>
      <c r="BD5" s="1059"/>
      <c r="BE5" s="1059"/>
      <c r="BF5" s="1059"/>
      <c r="BG5" s="1059"/>
      <c r="BH5" s="1059"/>
      <c r="BI5" s="1059"/>
      <c r="BJ5" s="1059"/>
      <c r="BK5" s="1059"/>
      <c r="BL5" s="1059"/>
      <c r="BM5" s="1059"/>
      <c r="BN5" s="1059"/>
      <c r="BO5" s="1059"/>
      <c r="BP5" s="1059"/>
      <c r="BQ5" s="1059"/>
      <c r="BR5" s="1059"/>
      <c r="BS5" s="1059"/>
      <c r="BT5" s="1059"/>
      <c r="BU5" s="1059"/>
      <c r="BV5" s="1059"/>
      <c r="BW5" s="1059"/>
      <c r="BX5" s="1059"/>
      <c r="BY5" s="1059"/>
      <c r="BZ5" s="1059"/>
      <c r="CA5" s="1059"/>
      <c r="CB5" s="1059"/>
      <c r="CC5" s="1059"/>
      <c r="CD5" s="1059"/>
      <c r="CE5" s="1059"/>
      <c r="CF5" s="1059"/>
      <c r="CG5" s="1059"/>
      <c r="CH5" s="1059"/>
      <c r="CI5" s="1059"/>
      <c r="CJ5" s="1059"/>
      <c r="CK5" s="1059"/>
      <c r="CL5" s="1059"/>
      <c r="CM5" s="1059"/>
      <c r="CN5" s="1059"/>
      <c r="CO5" s="1059"/>
      <c r="CP5" s="1059"/>
      <c r="CQ5" s="1059"/>
      <c r="CR5" s="1059"/>
      <c r="CS5" s="1059"/>
      <c r="CT5" s="1059"/>
      <c r="CU5" s="1059"/>
      <c r="CV5" s="1059"/>
      <c r="CW5" s="1059"/>
      <c r="CX5" s="1059"/>
      <c r="CY5" s="1059"/>
      <c r="CZ5" s="1059"/>
      <c r="DA5" s="1059"/>
      <c r="DB5" s="1059"/>
      <c r="DC5" s="1059"/>
      <c r="DD5" s="1099"/>
      <c r="DE5" s="1099"/>
    </row>
    <row r="6" spans="1:109" s="737" customFormat="1">
      <c r="A6" s="1059"/>
      <c r="B6" s="1059"/>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c r="BO6" s="1059"/>
      <c r="BP6" s="1059"/>
      <c r="BQ6" s="1059"/>
      <c r="BR6" s="1059"/>
      <c r="BS6" s="1059"/>
      <c r="BT6" s="1059"/>
      <c r="BU6" s="1059"/>
      <c r="BV6" s="1059"/>
      <c r="BW6" s="1059"/>
      <c r="BX6" s="1059"/>
      <c r="BY6" s="1059"/>
      <c r="BZ6" s="1059"/>
      <c r="CA6" s="1059"/>
      <c r="CB6" s="1059"/>
      <c r="CC6" s="1059"/>
      <c r="CD6" s="1059"/>
      <c r="CE6" s="1059"/>
      <c r="CF6" s="1059"/>
      <c r="CG6" s="1059"/>
      <c r="CH6" s="1059"/>
      <c r="CI6" s="1059"/>
      <c r="CJ6" s="1059"/>
      <c r="CK6" s="1059"/>
      <c r="CL6" s="1059"/>
      <c r="CM6" s="1059"/>
      <c r="CN6" s="1059"/>
      <c r="CO6" s="1059"/>
      <c r="CP6" s="1059"/>
      <c r="CQ6" s="1059"/>
      <c r="CR6" s="1059"/>
      <c r="CS6" s="1059"/>
      <c r="CT6" s="1059"/>
      <c r="CU6" s="1059"/>
      <c r="CV6" s="1059"/>
      <c r="CW6" s="1059"/>
      <c r="CX6" s="1059"/>
      <c r="CY6" s="1059"/>
      <c r="CZ6" s="1059"/>
      <c r="DA6" s="1059"/>
      <c r="DB6" s="1059"/>
      <c r="DC6" s="1059"/>
      <c r="DD6" s="1099"/>
      <c r="DE6" s="1099"/>
    </row>
    <row r="7" spans="1:109" s="737" customFormat="1">
      <c r="A7" s="1059"/>
      <c r="B7" s="1059"/>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c r="AN7" s="1059"/>
      <c r="AO7" s="1059"/>
      <c r="AP7" s="1059"/>
      <c r="AQ7" s="1059"/>
      <c r="AR7" s="1059"/>
      <c r="AS7" s="1059"/>
      <c r="AT7" s="1059"/>
      <c r="AU7" s="1059"/>
      <c r="AV7" s="1059"/>
      <c r="AW7" s="1059"/>
      <c r="AX7" s="1059"/>
      <c r="AY7" s="1059"/>
      <c r="AZ7" s="1059"/>
      <c r="BA7" s="1059"/>
      <c r="BB7" s="1059"/>
      <c r="BC7" s="1059"/>
      <c r="BD7" s="1059"/>
      <c r="BE7" s="1059"/>
      <c r="BF7" s="1059"/>
      <c r="BG7" s="1059"/>
      <c r="BH7" s="1059"/>
      <c r="BI7" s="1059"/>
      <c r="BJ7" s="1059"/>
      <c r="BK7" s="1059"/>
      <c r="BL7" s="1059"/>
      <c r="BM7" s="1059"/>
      <c r="BN7" s="1059"/>
      <c r="BO7" s="1059"/>
      <c r="BP7" s="1059"/>
      <c r="BQ7" s="1059"/>
      <c r="BR7" s="1059"/>
      <c r="BS7" s="1059"/>
      <c r="BT7" s="1059"/>
      <c r="BU7" s="1059"/>
      <c r="BV7" s="1059"/>
      <c r="BW7" s="1059"/>
      <c r="BX7" s="1059"/>
      <c r="BY7" s="1059"/>
      <c r="BZ7" s="1059"/>
      <c r="CA7" s="1059"/>
      <c r="CB7" s="1059"/>
      <c r="CC7" s="1059"/>
      <c r="CD7" s="1059"/>
      <c r="CE7" s="1059"/>
      <c r="CF7" s="1059"/>
      <c r="CG7" s="1059"/>
      <c r="CH7" s="1059"/>
      <c r="CI7" s="1059"/>
      <c r="CJ7" s="1059"/>
      <c r="CK7" s="1059"/>
      <c r="CL7" s="1059"/>
      <c r="CM7" s="1059"/>
      <c r="CN7" s="1059"/>
      <c r="CO7" s="1059"/>
      <c r="CP7" s="1059"/>
      <c r="CQ7" s="1059"/>
      <c r="CR7" s="1059"/>
      <c r="CS7" s="1059"/>
      <c r="CT7" s="1059"/>
      <c r="CU7" s="1059"/>
      <c r="CV7" s="1059"/>
      <c r="CW7" s="1059"/>
      <c r="CX7" s="1059"/>
      <c r="CY7" s="1059"/>
      <c r="CZ7" s="1059"/>
      <c r="DA7" s="1059"/>
      <c r="DB7" s="1059"/>
      <c r="DC7" s="1059"/>
      <c r="DD7" s="1099"/>
      <c r="DE7" s="1099"/>
    </row>
    <row r="8" spans="1:109" s="737" customFormat="1">
      <c r="A8" s="1059"/>
      <c r="B8" s="1059"/>
      <c r="C8" s="1059"/>
      <c r="D8" s="1059"/>
      <c r="E8" s="1059"/>
      <c r="F8" s="1059"/>
      <c r="G8" s="1059"/>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59"/>
      <c r="BN8" s="1059"/>
      <c r="BO8" s="1059"/>
      <c r="BP8" s="1059"/>
      <c r="BQ8" s="1059"/>
      <c r="BR8" s="1059"/>
      <c r="BS8" s="1059"/>
      <c r="BT8" s="1059"/>
      <c r="BU8" s="1059"/>
      <c r="BV8" s="1059"/>
      <c r="BW8" s="1059"/>
      <c r="BX8" s="1059"/>
      <c r="BY8" s="1059"/>
      <c r="BZ8" s="1059"/>
      <c r="CA8" s="1059"/>
      <c r="CB8" s="1059"/>
      <c r="CC8" s="1059"/>
      <c r="CD8" s="1059"/>
      <c r="CE8" s="1059"/>
      <c r="CF8" s="1059"/>
      <c r="CG8" s="1059"/>
      <c r="CH8" s="1059"/>
      <c r="CI8" s="1059"/>
      <c r="CJ8" s="1059"/>
      <c r="CK8" s="1059"/>
      <c r="CL8" s="1059"/>
      <c r="CM8" s="1059"/>
      <c r="CN8" s="1059"/>
      <c r="CO8" s="1059"/>
      <c r="CP8" s="1059"/>
      <c r="CQ8" s="1059"/>
      <c r="CR8" s="1059"/>
      <c r="CS8" s="1059"/>
      <c r="CT8" s="1059"/>
      <c r="CU8" s="1059"/>
      <c r="CV8" s="1059"/>
      <c r="CW8" s="1059"/>
      <c r="CX8" s="1059"/>
      <c r="CY8" s="1059"/>
      <c r="CZ8" s="1059"/>
      <c r="DA8" s="1059"/>
      <c r="DB8" s="1059"/>
      <c r="DC8" s="1059"/>
      <c r="DD8" s="1099"/>
      <c r="DE8" s="1099"/>
    </row>
    <row r="9" spans="1:109" s="737" customFormat="1">
      <c r="A9" s="1059"/>
      <c r="B9" s="1059"/>
      <c r="C9" s="1059"/>
      <c r="D9" s="1059"/>
      <c r="E9" s="1059"/>
      <c r="F9" s="1059"/>
      <c r="G9" s="1059"/>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99"/>
      <c r="DE9" s="1099"/>
    </row>
    <row r="10" spans="1:109" s="737" customFormat="1">
      <c r="A10" s="1059"/>
      <c r="B10" s="1059"/>
      <c r="C10" s="1059"/>
      <c r="D10" s="1059"/>
      <c r="E10" s="1059"/>
      <c r="F10" s="1059"/>
      <c r="G10" s="1059"/>
      <c r="H10" s="1059"/>
      <c r="I10" s="1059"/>
      <c r="J10" s="1059"/>
      <c r="K10" s="1059"/>
      <c r="L10" s="1059"/>
      <c r="M10" s="1059"/>
      <c r="N10" s="1059"/>
      <c r="O10" s="1059"/>
      <c r="P10" s="1059"/>
      <c r="Q10" s="1059"/>
      <c r="R10" s="1059"/>
      <c r="S10" s="1059"/>
      <c r="T10" s="1059"/>
      <c r="U10" s="1059"/>
      <c r="V10" s="1059"/>
      <c r="W10" s="1059"/>
      <c r="X10" s="1059"/>
      <c r="Y10" s="1059"/>
      <c r="Z10" s="1059"/>
      <c r="AA10" s="1059"/>
      <c r="AB10" s="1059"/>
      <c r="AC10" s="1059"/>
      <c r="AD10" s="1059"/>
      <c r="AE10" s="1059"/>
      <c r="AF10" s="1059"/>
      <c r="AG10" s="1059"/>
      <c r="AH10" s="1059"/>
      <c r="AI10" s="1059"/>
      <c r="AJ10" s="1059"/>
      <c r="AK10" s="1059"/>
      <c r="AL10" s="1059"/>
      <c r="AM10" s="1059"/>
      <c r="AN10" s="1059"/>
      <c r="AO10" s="1059"/>
      <c r="AP10" s="1059"/>
      <c r="AQ10" s="1059"/>
      <c r="AR10" s="1059"/>
      <c r="AS10" s="1059"/>
      <c r="AT10" s="1059"/>
      <c r="AU10" s="1059"/>
      <c r="AV10" s="1059"/>
      <c r="AW10" s="1059"/>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9"/>
      <c r="BU10" s="1059"/>
      <c r="BV10" s="1059"/>
      <c r="BW10" s="1059"/>
      <c r="BX10" s="1059"/>
      <c r="BY10" s="1059"/>
      <c r="BZ10" s="1059"/>
      <c r="CA10" s="1059"/>
      <c r="CB10" s="1059"/>
      <c r="CC10" s="1059"/>
      <c r="CD10" s="1059"/>
      <c r="CE10" s="1059"/>
      <c r="CF10" s="1059"/>
      <c r="CG10" s="1059"/>
      <c r="CH10" s="1059"/>
      <c r="CI10" s="1059"/>
      <c r="CJ10" s="1059"/>
      <c r="CK10" s="1059"/>
      <c r="CL10" s="1059"/>
      <c r="CM10" s="1059"/>
      <c r="CN10" s="1059"/>
      <c r="CO10" s="1059"/>
      <c r="CP10" s="1059"/>
      <c r="CQ10" s="1059"/>
      <c r="CR10" s="1059"/>
      <c r="CS10" s="1059"/>
      <c r="CT10" s="1059"/>
      <c r="CU10" s="1059"/>
      <c r="CV10" s="1059"/>
      <c r="CW10" s="1059"/>
      <c r="CX10" s="1059"/>
      <c r="CY10" s="1059"/>
      <c r="CZ10" s="1059"/>
      <c r="DA10" s="1059"/>
      <c r="DB10" s="1059"/>
      <c r="DC10" s="1059"/>
      <c r="DD10" s="1099"/>
      <c r="DE10" s="1099"/>
    </row>
    <row r="11" spans="1:109" s="737" customFormat="1">
      <c r="A11" s="1059"/>
      <c r="B11" s="1059"/>
      <c r="C11" s="1059"/>
      <c r="D11" s="1059"/>
      <c r="E11" s="1059"/>
      <c r="F11" s="1059"/>
      <c r="G11" s="1059"/>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c r="BO11" s="1059"/>
      <c r="BP11" s="1059"/>
      <c r="BQ11" s="1059"/>
      <c r="BR11" s="1059"/>
      <c r="BS11" s="1059"/>
      <c r="BT11" s="1059"/>
      <c r="BU11" s="1059"/>
      <c r="BV11" s="1059"/>
      <c r="BW11" s="1059"/>
      <c r="BX11" s="1059"/>
      <c r="BY11" s="1059"/>
      <c r="BZ11" s="1059"/>
      <c r="CA11" s="1059"/>
      <c r="CB11" s="1059"/>
      <c r="CC11" s="1059"/>
      <c r="CD11" s="1059"/>
      <c r="CE11" s="1059"/>
      <c r="CF11" s="1059"/>
      <c r="CG11" s="1059"/>
      <c r="CH11" s="1059"/>
      <c r="CI11" s="1059"/>
      <c r="CJ11" s="1059"/>
      <c r="CK11" s="1059"/>
      <c r="CL11" s="1059"/>
      <c r="CM11" s="1059"/>
      <c r="CN11" s="1059"/>
      <c r="CO11" s="1059"/>
      <c r="CP11" s="1059"/>
      <c r="CQ11" s="1059"/>
      <c r="CR11" s="1059"/>
      <c r="CS11" s="1059"/>
      <c r="CT11" s="1059"/>
      <c r="CU11" s="1059"/>
      <c r="CV11" s="1059"/>
      <c r="CW11" s="1059"/>
      <c r="CX11" s="1059"/>
      <c r="CY11" s="1059"/>
      <c r="CZ11" s="1059"/>
      <c r="DA11" s="1059"/>
      <c r="DB11" s="1059"/>
      <c r="DC11" s="1059"/>
      <c r="DD11" s="1099"/>
      <c r="DE11" s="1099"/>
    </row>
    <row r="12" spans="1:109" s="737" customFormat="1">
      <c r="A12" s="1059"/>
      <c r="B12" s="1059"/>
      <c r="C12" s="1059"/>
      <c r="D12" s="1059"/>
      <c r="E12" s="1059"/>
      <c r="F12" s="1059"/>
      <c r="G12" s="1059"/>
      <c r="H12" s="1059"/>
      <c r="I12" s="1059"/>
      <c r="J12" s="1059"/>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59"/>
      <c r="AG12" s="1059"/>
      <c r="AH12" s="1059"/>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c r="BO12" s="1059"/>
      <c r="BP12" s="1059"/>
      <c r="BQ12" s="1059"/>
      <c r="BR12" s="1059"/>
      <c r="BS12" s="1059"/>
      <c r="BT12" s="1059"/>
      <c r="BU12" s="1059"/>
      <c r="BV12" s="1059"/>
      <c r="BW12" s="1059"/>
      <c r="BX12" s="1059"/>
      <c r="BY12" s="1059"/>
      <c r="BZ12" s="1059"/>
      <c r="CA12" s="1059"/>
      <c r="CB12" s="1059"/>
      <c r="CC12" s="1059"/>
      <c r="CD12" s="1059"/>
      <c r="CE12" s="1059"/>
      <c r="CF12" s="1059"/>
      <c r="CG12" s="1059"/>
      <c r="CH12" s="1059"/>
      <c r="CI12" s="1059"/>
      <c r="CJ12" s="1059"/>
      <c r="CK12" s="1059"/>
      <c r="CL12" s="1059"/>
      <c r="CM12" s="1059"/>
      <c r="CN12" s="1059"/>
      <c r="CO12" s="1059"/>
      <c r="CP12" s="1059"/>
      <c r="CQ12" s="1059"/>
      <c r="CR12" s="1059"/>
      <c r="CS12" s="1059"/>
      <c r="CT12" s="1059"/>
      <c r="CU12" s="1059"/>
      <c r="CV12" s="1059"/>
      <c r="CW12" s="1059"/>
      <c r="CX12" s="1059"/>
      <c r="CY12" s="1059"/>
      <c r="CZ12" s="1059"/>
      <c r="DA12" s="1059"/>
      <c r="DB12" s="1059"/>
      <c r="DC12" s="1059"/>
      <c r="DD12" s="1099"/>
      <c r="DE12" s="1099"/>
    </row>
    <row r="13" spans="1:109" s="737" customFormat="1">
      <c r="A13" s="1059"/>
      <c r="B13" s="1059"/>
      <c r="C13" s="1059"/>
      <c r="D13" s="1059"/>
      <c r="E13" s="1059"/>
      <c r="F13" s="1059"/>
      <c r="G13" s="1059"/>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59"/>
      <c r="AK13" s="1059"/>
      <c r="AL13" s="1059"/>
      <c r="AM13" s="1059"/>
      <c r="AN13" s="1059"/>
      <c r="AO13" s="1059"/>
      <c r="AP13" s="1059"/>
      <c r="AQ13" s="1059"/>
      <c r="AR13" s="1059"/>
      <c r="AS13" s="1059"/>
      <c r="AT13" s="1059"/>
      <c r="AU13" s="1059"/>
      <c r="AV13" s="1059"/>
      <c r="AW13" s="1059"/>
      <c r="AX13" s="1059"/>
      <c r="AY13" s="1059"/>
      <c r="AZ13" s="1059"/>
      <c r="BA13" s="1059"/>
      <c r="BB13" s="1059"/>
      <c r="BC13" s="1059"/>
      <c r="BD13" s="1059"/>
      <c r="BE13" s="1059"/>
      <c r="BF13" s="1059"/>
      <c r="BG13" s="1059"/>
      <c r="BH13" s="1059"/>
      <c r="BI13" s="1059"/>
      <c r="BJ13" s="1059"/>
      <c r="BK13" s="1059"/>
      <c r="BL13" s="1059"/>
      <c r="BM13" s="1059"/>
      <c r="BN13" s="1059"/>
      <c r="BO13" s="1059"/>
      <c r="BP13" s="1059"/>
      <c r="BQ13" s="1059"/>
      <c r="BR13" s="1059"/>
      <c r="BS13" s="1059"/>
      <c r="BT13" s="1059"/>
      <c r="BU13" s="1059"/>
      <c r="BV13" s="1059"/>
      <c r="BW13" s="1059"/>
      <c r="BX13" s="1059"/>
      <c r="BY13" s="1059"/>
      <c r="BZ13" s="1059"/>
      <c r="CA13" s="1059"/>
      <c r="CB13" s="1059"/>
      <c r="CC13" s="1059"/>
      <c r="CD13" s="1059"/>
      <c r="CE13" s="1059"/>
      <c r="CF13" s="1059"/>
      <c r="CG13" s="1059"/>
      <c r="CH13" s="1059"/>
      <c r="CI13" s="1059"/>
      <c r="CJ13" s="1059"/>
      <c r="CK13" s="1059"/>
      <c r="CL13" s="1059"/>
      <c r="CM13" s="1059"/>
      <c r="CN13" s="1059"/>
      <c r="CO13" s="1059"/>
      <c r="CP13" s="1059"/>
      <c r="CQ13" s="1059"/>
      <c r="CR13" s="1059"/>
      <c r="CS13" s="1059"/>
      <c r="CT13" s="1059"/>
      <c r="CU13" s="1059"/>
      <c r="CV13" s="1059"/>
      <c r="CW13" s="1059"/>
      <c r="CX13" s="1059"/>
      <c r="CY13" s="1059"/>
      <c r="CZ13" s="1059"/>
      <c r="DA13" s="1059"/>
      <c r="DB13" s="1059"/>
      <c r="DC13" s="1059"/>
      <c r="DD13" s="1099"/>
      <c r="DE13" s="1099"/>
    </row>
    <row r="14" spans="1:109" s="737" customFormat="1">
      <c r="A14" s="1059"/>
      <c r="B14" s="1059"/>
      <c r="C14" s="1059"/>
      <c r="D14" s="1059"/>
      <c r="E14" s="1059"/>
      <c r="F14" s="1059"/>
      <c r="G14" s="1059"/>
      <c r="H14" s="1059"/>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59"/>
      <c r="AK14" s="1059"/>
      <c r="AL14" s="1059"/>
      <c r="AM14" s="1059"/>
      <c r="AN14" s="1059"/>
      <c r="AO14" s="1059"/>
      <c r="AP14" s="1059"/>
      <c r="AQ14" s="1059"/>
      <c r="AR14" s="1059"/>
      <c r="AS14" s="1059"/>
      <c r="AT14" s="1059"/>
      <c r="AU14" s="1059"/>
      <c r="AV14" s="1059"/>
      <c r="AW14" s="1059"/>
      <c r="AX14" s="1059"/>
      <c r="AY14" s="1059"/>
      <c r="AZ14" s="1059"/>
      <c r="BA14" s="1059"/>
      <c r="BB14" s="1059"/>
      <c r="BC14" s="1059"/>
      <c r="BD14" s="1059"/>
      <c r="BE14" s="1059"/>
      <c r="BF14" s="1059"/>
      <c r="BG14" s="1059"/>
      <c r="BH14" s="1059"/>
      <c r="BI14" s="1059"/>
      <c r="BJ14" s="1059"/>
      <c r="BK14" s="1059"/>
      <c r="BL14" s="1059"/>
      <c r="BM14" s="1059"/>
      <c r="BN14" s="1059"/>
      <c r="BO14" s="1059"/>
      <c r="BP14" s="1059"/>
      <c r="BQ14" s="1059"/>
      <c r="BR14" s="1059"/>
      <c r="BS14" s="1059"/>
      <c r="BT14" s="1059"/>
      <c r="BU14" s="1059"/>
      <c r="BV14" s="1059"/>
      <c r="BW14" s="1059"/>
      <c r="BX14" s="1059"/>
      <c r="BY14" s="1059"/>
      <c r="BZ14" s="1059"/>
      <c r="CA14" s="1059"/>
      <c r="CB14" s="1059"/>
      <c r="CC14" s="1059"/>
      <c r="CD14" s="1059"/>
      <c r="CE14" s="1059"/>
      <c r="CF14" s="1059"/>
      <c r="CG14" s="1059"/>
      <c r="CH14" s="1059"/>
      <c r="CI14" s="1059"/>
      <c r="CJ14" s="1059"/>
      <c r="CK14" s="1059"/>
      <c r="CL14" s="1059"/>
      <c r="CM14" s="1059"/>
      <c r="CN14" s="1059"/>
      <c r="CO14" s="1059"/>
      <c r="CP14" s="1059"/>
      <c r="CQ14" s="1059"/>
      <c r="CR14" s="1059"/>
      <c r="CS14" s="1059"/>
      <c r="CT14" s="1059"/>
      <c r="CU14" s="1059"/>
      <c r="CV14" s="1059"/>
      <c r="CW14" s="1059"/>
      <c r="CX14" s="1059"/>
      <c r="CY14" s="1059"/>
      <c r="CZ14" s="1059"/>
      <c r="DA14" s="1059"/>
      <c r="DB14" s="1059"/>
      <c r="DC14" s="1059"/>
      <c r="DD14" s="1099"/>
      <c r="DE14" s="1099"/>
    </row>
    <row r="15" spans="1:109" s="737" customFormat="1">
      <c r="A15" s="374"/>
      <c r="B15" s="1059"/>
      <c r="C15" s="1059"/>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c r="BA15" s="1059"/>
      <c r="BB15" s="1059"/>
      <c r="BC15" s="1059"/>
      <c r="BD15" s="1059"/>
      <c r="BE15" s="1059"/>
      <c r="BF15" s="1059"/>
      <c r="BG15" s="1059"/>
      <c r="BH15" s="1059"/>
      <c r="BI15" s="1059"/>
      <c r="BJ15" s="1059"/>
      <c r="BK15" s="1059"/>
      <c r="BL15" s="1059"/>
      <c r="BM15" s="1059"/>
      <c r="BN15" s="1059"/>
      <c r="BO15" s="1059"/>
      <c r="BP15" s="1059"/>
      <c r="BQ15" s="1059"/>
      <c r="BR15" s="1059"/>
      <c r="BS15" s="1059"/>
      <c r="BT15" s="1059"/>
      <c r="BU15" s="1059"/>
      <c r="BV15" s="1059"/>
      <c r="BW15" s="1059"/>
      <c r="BX15" s="1059"/>
      <c r="BY15" s="1059"/>
      <c r="BZ15" s="1059"/>
      <c r="CA15" s="1059"/>
      <c r="CB15" s="1059"/>
      <c r="CC15" s="1059"/>
      <c r="CD15" s="1059"/>
      <c r="CE15" s="1059"/>
      <c r="CF15" s="1059"/>
      <c r="CG15" s="1059"/>
      <c r="CH15" s="1059"/>
      <c r="CI15" s="1059"/>
      <c r="CJ15" s="1059"/>
      <c r="CK15" s="1059"/>
      <c r="CL15" s="1059"/>
      <c r="CM15" s="1059"/>
      <c r="CN15" s="1059"/>
      <c r="CO15" s="1059"/>
      <c r="CP15" s="1059"/>
      <c r="CQ15" s="1059"/>
      <c r="CR15" s="1059"/>
      <c r="CS15" s="1059"/>
      <c r="CT15" s="1059"/>
      <c r="CU15" s="1059"/>
      <c r="CV15" s="1059"/>
      <c r="CW15" s="1059"/>
      <c r="CX15" s="1059"/>
      <c r="CY15" s="1059"/>
      <c r="CZ15" s="1059"/>
      <c r="DA15" s="1059"/>
      <c r="DB15" s="1059"/>
      <c r="DC15" s="1059"/>
      <c r="DD15" s="1099"/>
      <c r="DE15" s="1099"/>
    </row>
    <row r="16" spans="1:109" s="737" customFormat="1">
      <c r="A16" s="374"/>
      <c r="B16" s="1059"/>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59"/>
      <c r="AX16" s="1059"/>
      <c r="AY16" s="1059"/>
      <c r="AZ16" s="1059"/>
      <c r="BA16" s="1059"/>
      <c r="BB16" s="1059"/>
      <c r="BC16" s="1059"/>
      <c r="BD16" s="1059"/>
      <c r="BE16" s="1059"/>
      <c r="BF16" s="1059"/>
      <c r="BG16" s="1059"/>
      <c r="BH16" s="1059"/>
      <c r="BI16" s="1059"/>
      <c r="BJ16" s="1059"/>
      <c r="BK16" s="1059"/>
      <c r="BL16" s="1059"/>
      <c r="BM16" s="1059"/>
      <c r="BN16" s="1059"/>
      <c r="BO16" s="1059"/>
      <c r="BP16" s="1059"/>
      <c r="BQ16" s="1059"/>
      <c r="BR16" s="1059"/>
      <c r="BS16" s="1059"/>
      <c r="BT16" s="1059"/>
      <c r="BU16" s="1059"/>
      <c r="BV16" s="1059"/>
      <c r="BW16" s="1059"/>
      <c r="BX16" s="1059"/>
      <c r="BY16" s="1059"/>
      <c r="BZ16" s="1059"/>
      <c r="CA16" s="1059"/>
      <c r="CB16" s="1059"/>
      <c r="CC16" s="1059"/>
      <c r="CD16" s="1059"/>
      <c r="CE16" s="1059"/>
      <c r="CF16" s="1059"/>
      <c r="CG16" s="1059"/>
      <c r="CH16" s="1059"/>
      <c r="CI16" s="1059"/>
      <c r="CJ16" s="1059"/>
      <c r="CK16" s="1059"/>
      <c r="CL16" s="1059"/>
      <c r="CM16" s="1059"/>
      <c r="CN16" s="1059"/>
      <c r="CO16" s="1059"/>
      <c r="CP16" s="1059"/>
      <c r="CQ16" s="1059"/>
      <c r="CR16" s="1059"/>
      <c r="CS16" s="1059"/>
      <c r="CT16" s="1059"/>
      <c r="CU16" s="1059"/>
      <c r="CV16" s="1059"/>
      <c r="CW16" s="1059"/>
      <c r="CX16" s="1059"/>
      <c r="CY16" s="1059"/>
      <c r="CZ16" s="1059"/>
      <c r="DA16" s="1059"/>
      <c r="DB16" s="1059"/>
      <c r="DC16" s="1059"/>
      <c r="DD16" s="1099"/>
      <c r="DE16" s="1099"/>
    </row>
    <row r="17" spans="1:109" s="737" customFormat="1">
      <c r="A17" s="374"/>
      <c r="B17" s="1059"/>
      <c r="C17" s="1059"/>
      <c r="D17" s="1059"/>
      <c r="E17" s="1059"/>
      <c r="F17" s="1059"/>
      <c r="G17" s="1059"/>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AG17" s="1059"/>
      <c r="AH17" s="1059"/>
      <c r="AI17" s="1059"/>
      <c r="AJ17" s="1059"/>
      <c r="AK17" s="1059"/>
      <c r="AL17" s="1059"/>
      <c r="AM17" s="1059"/>
      <c r="AN17" s="1059"/>
      <c r="AO17" s="1059"/>
      <c r="AP17" s="1059"/>
      <c r="AQ17" s="1059"/>
      <c r="AR17" s="1059"/>
      <c r="AS17" s="1059"/>
      <c r="AT17" s="1059"/>
      <c r="AU17" s="1059"/>
      <c r="AV17" s="1059"/>
      <c r="AW17" s="1059"/>
      <c r="AX17" s="1059"/>
      <c r="AY17" s="1059"/>
      <c r="AZ17" s="1059"/>
      <c r="BA17" s="1059"/>
      <c r="BB17" s="1059"/>
      <c r="BC17" s="1059"/>
      <c r="BD17" s="1059"/>
      <c r="BE17" s="1059"/>
      <c r="BF17" s="1059"/>
      <c r="BG17" s="1059"/>
      <c r="BH17" s="1059"/>
      <c r="BI17" s="1059"/>
      <c r="BJ17" s="1059"/>
      <c r="BK17" s="1059"/>
      <c r="BL17" s="1059"/>
      <c r="BM17" s="1059"/>
      <c r="BN17" s="1059"/>
      <c r="BO17" s="1059"/>
      <c r="BP17" s="1059"/>
      <c r="BQ17" s="1059"/>
      <c r="BR17" s="1059"/>
      <c r="BS17" s="1059"/>
      <c r="BT17" s="1059"/>
      <c r="BU17" s="1059"/>
      <c r="BV17" s="1059"/>
      <c r="BW17" s="1059"/>
      <c r="BX17" s="1059"/>
      <c r="BY17" s="1059"/>
      <c r="BZ17" s="1059"/>
      <c r="CA17" s="1059"/>
      <c r="CB17" s="1059"/>
      <c r="CC17" s="1059"/>
      <c r="CD17" s="1059"/>
      <c r="CE17" s="1059"/>
      <c r="CF17" s="1059"/>
      <c r="CG17" s="1059"/>
      <c r="CH17" s="1059"/>
      <c r="CI17" s="1059"/>
      <c r="CJ17" s="1059"/>
      <c r="CK17" s="1059"/>
      <c r="CL17" s="1059"/>
      <c r="CM17" s="1059"/>
      <c r="CN17" s="1059"/>
      <c r="CO17" s="1059"/>
      <c r="CP17" s="1059"/>
      <c r="CQ17" s="1059"/>
      <c r="CR17" s="1059"/>
      <c r="CS17" s="1059"/>
      <c r="CT17" s="1059"/>
      <c r="CU17" s="1059"/>
      <c r="CV17" s="1059"/>
      <c r="CW17" s="1059"/>
      <c r="CX17" s="1059"/>
      <c r="CY17" s="1059"/>
      <c r="CZ17" s="1059"/>
      <c r="DA17" s="1059"/>
      <c r="DB17" s="1059"/>
      <c r="DC17" s="1059"/>
      <c r="DD17" s="1099"/>
      <c r="DE17" s="1099"/>
    </row>
    <row r="18" spans="1:109" s="737" customFormat="1">
      <c r="A18" s="374"/>
      <c r="B18" s="1059"/>
      <c r="C18" s="1059"/>
      <c r="D18" s="1059"/>
      <c r="E18" s="1059"/>
      <c r="F18" s="1059"/>
      <c r="G18" s="1059"/>
      <c r="H18" s="1059"/>
      <c r="I18" s="1059"/>
      <c r="J18" s="1059"/>
      <c r="K18" s="1059"/>
      <c r="L18" s="1059"/>
      <c r="M18" s="1059"/>
      <c r="N18" s="1059"/>
      <c r="O18" s="1059"/>
      <c r="P18" s="1059"/>
      <c r="Q18" s="1059"/>
      <c r="R18" s="1059"/>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59"/>
      <c r="BU18" s="1059"/>
      <c r="BV18" s="1059"/>
      <c r="BW18" s="1059"/>
      <c r="BX18" s="1059"/>
      <c r="BY18" s="1059"/>
      <c r="BZ18" s="1059"/>
      <c r="CA18" s="1059"/>
      <c r="CB18" s="1059"/>
      <c r="CC18" s="1059"/>
      <c r="CD18" s="1059"/>
      <c r="CE18" s="1059"/>
      <c r="CF18" s="1059"/>
      <c r="CG18" s="1059"/>
      <c r="CH18" s="1059"/>
      <c r="CI18" s="1059"/>
      <c r="CJ18" s="1059"/>
      <c r="CK18" s="1059"/>
      <c r="CL18" s="1059"/>
      <c r="CM18" s="1059"/>
      <c r="CN18" s="1059"/>
      <c r="CO18" s="1059"/>
      <c r="CP18" s="1059"/>
      <c r="CQ18" s="1059"/>
      <c r="CR18" s="1059"/>
      <c r="CS18" s="1059"/>
      <c r="CT18" s="1059"/>
      <c r="CU18" s="1059"/>
      <c r="CV18" s="1059"/>
      <c r="CW18" s="1059"/>
      <c r="CX18" s="1059"/>
      <c r="CY18" s="1059"/>
      <c r="CZ18" s="1059"/>
      <c r="DA18" s="1059"/>
      <c r="DB18" s="1059"/>
      <c r="DC18" s="1059"/>
      <c r="DD18" s="1099"/>
      <c r="DE18" s="1099"/>
    </row>
    <row r="19" spans="1:109">
      <c r="DD19" s="750"/>
      <c r="DE19" s="750"/>
    </row>
    <row r="20" spans="1:109">
      <c r="DD20" s="750"/>
      <c r="DE20" s="750"/>
    </row>
    <row r="21" spans="1:109" ht="17.25" customHeight="1">
      <c r="B21" s="1061"/>
      <c r="C21" s="746"/>
      <c r="D21" s="746"/>
      <c r="E21" s="746"/>
      <c r="F21" s="746"/>
      <c r="G21" s="746"/>
      <c r="H21" s="746"/>
      <c r="I21" s="746"/>
      <c r="J21" s="746"/>
      <c r="K21" s="746"/>
      <c r="L21" s="746"/>
      <c r="M21" s="746"/>
      <c r="N21" s="1084"/>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84"/>
      <c r="AU21" s="746"/>
      <c r="AV21" s="746"/>
      <c r="AW21" s="746"/>
      <c r="AX21" s="746"/>
      <c r="AY21" s="746"/>
      <c r="AZ21" s="746"/>
      <c r="BA21" s="746"/>
      <c r="BB21" s="746"/>
      <c r="BC21" s="746"/>
      <c r="BD21" s="746"/>
      <c r="BE21" s="746"/>
      <c r="BF21" s="1084"/>
      <c r="BG21" s="746"/>
      <c r="BH21" s="746"/>
      <c r="BI21" s="746"/>
      <c r="BJ21" s="746"/>
      <c r="BK21" s="746"/>
      <c r="BL21" s="746"/>
      <c r="BM21" s="746"/>
      <c r="BN21" s="746"/>
      <c r="BO21" s="746"/>
      <c r="BP21" s="746"/>
      <c r="BQ21" s="746"/>
      <c r="BR21" s="1084"/>
      <c r="BS21" s="746"/>
      <c r="BT21" s="746"/>
      <c r="BU21" s="746"/>
      <c r="BV21" s="746"/>
      <c r="BW21" s="746"/>
      <c r="BX21" s="746"/>
      <c r="BY21" s="746"/>
      <c r="BZ21" s="746"/>
      <c r="CA21" s="746"/>
      <c r="CB21" s="746"/>
      <c r="CC21" s="746"/>
      <c r="CD21" s="1084"/>
      <c r="CE21" s="746"/>
      <c r="CF21" s="746"/>
      <c r="CG21" s="746"/>
      <c r="CH21" s="746"/>
      <c r="CI21" s="746"/>
      <c r="CJ21" s="746"/>
      <c r="CK21" s="746"/>
      <c r="CL21" s="746"/>
      <c r="CM21" s="746"/>
      <c r="CN21" s="746"/>
      <c r="CO21" s="746"/>
      <c r="CP21" s="1084"/>
      <c r="CQ21" s="746"/>
      <c r="CR21" s="746"/>
      <c r="CS21" s="746"/>
      <c r="CT21" s="746"/>
      <c r="CU21" s="746"/>
      <c r="CV21" s="746"/>
      <c r="CW21" s="746"/>
      <c r="CX21" s="746"/>
      <c r="CY21" s="746"/>
      <c r="CZ21" s="746"/>
      <c r="DA21" s="746"/>
      <c r="DB21" s="1084"/>
      <c r="DC21" s="746"/>
      <c r="DD21" s="842"/>
      <c r="DE21" s="750"/>
    </row>
    <row r="22" spans="1:109" ht="17.25" customHeight="1">
      <c r="B22" s="739"/>
    </row>
    <row r="23" spans="1:109">
      <c r="B23" s="739"/>
    </row>
    <row r="24" spans="1:109">
      <c r="B24" s="739"/>
    </row>
    <row r="25" spans="1:109">
      <c r="B25" s="739"/>
    </row>
    <row r="26" spans="1:109">
      <c r="B26" s="739"/>
    </row>
    <row r="27" spans="1:109">
      <c r="B27" s="739"/>
    </row>
    <row r="28" spans="1:109">
      <c r="B28" s="739"/>
    </row>
    <row r="29" spans="1:109">
      <c r="B29" s="739"/>
    </row>
    <row r="30" spans="1:109">
      <c r="B30" s="739"/>
    </row>
    <row r="31" spans="1:109">
      <c r="B31" s="739"/>
    </row>
    <row r="32" spans="1:109">
      <c r="B32" s="739"/>
    </row>
    <row r="33" spans="2:109">
      <c r="B33" s="739"/>
    </row>
    <row r="34" spans="2:109">
      <c r="B34" s="739"/>
    </row>
    <row r="35" spans="2:109">
      <c r="B35" s="739"/>
    </row>
    <row r="36" spans="2:109">
      <c r="B36" s="739"/>
    </row>
    <row r="37" spans="2:109">
      <c r="B37" s="739"/>
    </row>
    <row r="38" spans="2:109">
      <c r="B38" s="739"/>
    </row>
    <row r="39" spans="2:109">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c r="B40" s="1062"/>
      <c r="DD40" s="1062"/>
      <c r="DE40" s="750"/>
    </row>
    <row r="41" spans="2:109" ht="17.25">
      <c r="B41" s="741" t="s">
        <v>563</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c r="B42" s="739"/>
      <c r="G42" s="1066"/>
      <c r="I42" s="1057"/>
      <c r="J42" s="1057"/>
      <c r="K42" s="1057"/>
      <c r="AM42" s="1066"/>
      <c r="AN42" s="1066" t="s">
        <v>564</v>
      </c>
      <c r="AP42" s="1057"/>
      <c r="AQ42" s="1057"/>
      <c r="AR42" s="1057"/>
      <c r="AY42" s="1066"/>
      <c r="BA42" s="1057"/>
      <c r="BB42" s="1057"/>
      <c r="BC42" s="1057"/>
      <c r="BK42" s="1066"/>
      <c r="BM42" s="1057"/>
      <c r="BN42" s="1057"/>
      <c r="BO42" s="1057"/>
      <c r="BW42" s="1066"/>
      <c r="BY42" s="1057"/>
      <c r="BZ42" s="1057"/>
      <c r="CA42" s="1057"/>
      <c r="CI42" s="1066"/>
      <c r="CK42" s="1057"/>
      <c r="CL42" s="1057"/>
      <c r="CM42" s="1057"/>
      <c r="CU42" s="1066"/>
      <c r="CW42" s="1057"/>
      <c r="CX42" s="1057"/>
      <c r="CY42" s="1057"/>
    </row>
    <row r="43" spans="2:109" ht="13.5" customHeight="1">
      <c r="B43" s="739"/>
      <c r="AN43" s="1086" t="s">
        <v>558</v>
      </c>
      <c r="AO43" s="1092"/>
      <c r="AP43" s="1092"/>
      <c r="AQ43" s="1092"/>
      <c r="AR43" s="1092"/>
      <c r="AS43" s="1092"/>
      <c r="AT43" s="1092"/>
      <c r="AU43" s="1092"/>
      <c r="AV43" s="1092"/>
      <c r="AW43" s="1092"/>
      <c r="AX43" s="1092"/>
      <c r="AY43" s="1092"/>
      <c r="AZ43" s="1092"/>
      <c r="BA43" s="1092"/>
      <c r="BB43" s="1092"/>
      <c r="BC43" s="1092"/>
      <c r="BD43" s="1092"/>
      <c r="BE43" s="1092"/>
      <c r="BF43" s="1092"/>
      <c r="BG43" s="1092"/>
      <c r="BH43" s="1092"/>
      <c r="BI43" s="1092"/>
      <c r="BJ43" s="1092"/>
      <c r="BK43" s="1092"/>
      <c r="BL43" s="1092"/>
      <c r="BM43" s="1092"/>
      <c r="BN43" s="1092"/>
      <c r="BO43" s="1092"/>
      <c r="BP43" s="1092"/>
      <c r="BQ43" s="1092"/>
      <c r="BR43" s="1092"/>
      <c r="BS43" s="1092"/>
      <c r="BT43" s="1092"/>
      <c r="BU43" s="1092"/>
      <c r="BV43" s="1092"/>
      <c r="BW43" s="1092"/>
      <c r="BX43" s="1092"/>
      <c r="BY43" s="1092"/>
      <c r="BZ43" s="1092"/>
      <c r="CA43" s="1092"/>
      <c r="CB43" s="1092"/>
      <c r="CC43" s="1092"/>
      <c r="CD43" s="1092"/>
      <c r="CE43" s="1092"/>
      <c r="CF43" s="1092"/>
      <c r="CG43" s="1092"/>
      <c r="CH43" s="1092"/>
      <c r="CI43" s="1092"/>
      <c r="CJ43" s="1092"/>
      <c r="CK43" s="1092"/>
      <c r="CL43" s="1092"/>
      <c r="CM43" s="1092"/>
      <c r="CN43" s="1092"/>
      <c r="CO43" s="1092"/>
      <c r="CP43" s="1092"/>
      <c r="CQ43" s="1092"/>
      <c r="CR43" s="1092"/>
      <c r="CS43" s="1092"/>
      <c r="CT43" s="1092"/>
      <c r="CU43" s="1092"/>
      <c r="CV43" s="1092"/>
      <c r="CW43" s="1092"/>
      <c r="CX43" s="1092"/>
      <c r="CY43" s="1092"/>
      <c r="CZ43" s="1092"/>
      <c r="DA43" s="1092"/>
      <c r="DB43" s="1092"/>
      <c r="DC43" s="1096"/>
    </row>
    <row r="44" spans="2:109">
      <c r="B44" s="739"/>
      <c r="AN44" s="1087"/>
      <c r="AO44" s="1093"/>
      <c r="AP44" s="1093"/>
      <c r="AQ44" s="1093"/>
      <c r="AR44" s="1093"/>
      <c r="AS44" s="1093"/>
      <c r="AT44" s="1093"/>
      <c r="AU44" s="1093"/>
      <c r="AV44" s="1093"/>
      <c r="AW44" s="1093"/>
      <c r="AX44" s="1093"/>
      <c r="AY44" s="1093"/>
      <c r="AZ44" s="1093"/>
      <c r="BA44" s="1093"/>
      <c r="BB44" s="1093"/>
      <c r="BC44" s="1093"/>
      <c r="BD44" s="1093"/>
      <c r="BE44" s="1093"/>
      <c r="BF44" s="1093"/>
      <c r="BG44" s="1093"/>
      <c r="BH44" s="1093"/>
      <c r="BI44" s="1093"/>
      <c r="BJ44" s="1093"/>
      <c r="BK44" s="1093"/>
      <c r="BL44" s="1093"/>
      <c r="BM44" s="1093"/>
      <c r="BN44" s="1093"/>
      <c r="BO44" s="1093"/>
      <c r="BP44" s="1093"/>
      <c r="BQ44" s="1093"/>
      <c r="BR44" s="1093"/>
      <c r="BS44" s="1093"/>
      <c r="BT44" s="1093"/>
      <c r="BU44" s="1093"/>
      <c r="BV44" s="1093"/>
      <c r="BW44" s="1093"/>
      <c r="BX44" s="1093"/>
      <c r="BY44" s="1093"/>
      <c r="BZ44" s="1093"/>
      <c r="CA44" s="1093"/>
      <c r="CB44" s="1093"/>
      <c r="CC44" s="1093"/>
      <c r="CD44" s="1093"/>
      <c r="CE44" s="1093"/>
      <c r="CF44" s="1093"/>
      <c r="CG44" s="1093"/>
      <c r="CH44" s="1093"/>
      <c r="CI44" s="1093"/>
      <c r="CJ44" s="1093"/>
      <c r="CK44" s="1093"/>
      <c r="CL44" s="1093"/>
      <c r="CM44" s="1093"/>
      <c r="CN44" s="1093"/>
      <c r="CO44" s="1093"/>
      <c r="CP44" s="1093"/>
      <c r="CQ44" s="1093"/>
      <c r="CR44" s="1093"/>
      <c r="CS44" s="1093"/>
      <c r="CT44" s="1093"/>
      <c r="CU44" s="1093"/>
      <c r="CV44" s="1093"/>
      <c r="CW44" s="1093"/>
      <c r="CX44" s="1093"/>
      <c r="CY44" s="1093"/>
      <c r="CZ44" s="1093"/>
      <c r="DA44" s="1093"/>
      <c r="DB44" s="1093"/>
      <c r="DC44" s="1097"/>
    </row>
    <row r="45" spans="2:109">
      <c r="B45" s="739"/>
      <c r="AN45" s="1087"/>
      <c r="AO45" s="1093"/>
      <c r="AP45" s="1093"/>
      <c r="AQ45" s="1093"/>
      <c r="AR45" s="1093"/>
      <c r="AS45" s="1093"/>
      <c r="AT45" s="1093"/>
      <c r="AU45" s="1093"/>
      <c r="AV45" s="1093"/>
      <c r="AW45" s="1093"/>
      <c r="AX45" s="1093"/>
      <c r="AY45" s="1093"/>
      <c r="AZ45" s="1093"/>
      <c r="BA45" s="1093"/>
      <c r="BB45" s="1093"/>
      <c r="BC45" s="1093"/>
      <c r="BD45" s="1093"/>
      <c r="BE45" s="1093"/>
      <c r="BF45" s="1093"/>
      <c r="BG45" s="1093"/>
      <c r="BH45" s="1093"/>
      <c r="BI45" s="1093"/>
      <c r="BJ45" s="1093"/>
      <c r="BK45" s="1093"/>
      <c r="BL45" s="1093"/>
      <c r="BM45" s="1093"/>
      <c r="BN45" s="1093"/>
      <c r="BO45" s="1093"/>
      <c r="BP45" s="1093"/>
      <c r="BQ45" s="1093"/>
      <c r="BR45" s="1093"/>
      <c r="BS45" s="1093"/>
      <c r="BT45" s="1093"/>
      <c r="BU45" s="1093"/>
      <c r="BV45" s="1093"/>
      <c r="BW45" s="1093"/>
      <c r="BX45" s="1093"/>
      <c r="BY45" s="1093"/>
      <c r="BZ45" s="1093"/>
      <c r="CA45" s="1093"/>
      <c r="CB45" s="1093"/>
      <c r="CC45" s="1093"/>
      <c r="CD45" s="1093"/>
      <c r="CE45" s="1093"/>
      <c r="CF45" s="1093"/>
      <c r="CG45" s="1093"/>
      <c r="CH45" s="1093"/>
      <c r="CI45" s="1093"/>
      <c r="CJ45" s="1093"/>
      <c r="CK45" s="1093"/>
      <c r="CL45" s="1093"/>
      <c r="CM45" s="1093"/>
      <c r="CN45" s="1093"/>
      <c r="CO45" s="1093"/>
      <c r="CP45" s="1093"/>
      <c r="CQ45" s="1093"/>
      <c r="CR45" s="1093"/>
      <c r="CS45" s="1093"/>
      <c r="CT45" s="1093"/>
      <c r="CU45" s="1093"/>
      <c r="CV45" s="1093"/>
      <c r="CW45" s="1093"/>
      <c r="CX45" s="1093"/>
      <c r="CY45" s="1093"/>
      <c r="CZ45" s="1093"/>
      <c r="DA45" s="1093"/>
      <c r="DB45" s="1093"/>
      <c r="DC45" s="1097"/>
    </row>
    <row r="46" spans="2:109">
      <c r="B46" s="739"/>
      <c r="AN46" s="1087"/>
      <c r="AO46" s="1093"/>
      <c r="AP46" s="1093"/>
      <c r="AQ46" s="1093"/>
      <c r="AR46" s="1093"/>
      <c r="AS46" s="1093"/>
      <c r="AT46" s="1093"/>
      <c r="AU46" s="1093"/>
      <c r="AV46" s="1093"/>
      <c r="AW46" s="1093"/>
      <c r="AX46" s="1093"/>
      <c r="AY46" s="1093"/>
      <c r="AZ46" s="1093"/>
      <c r="BA46" s="1093"/>
      <c r="BB46" s="1093"/>
      <c r="BC46" s="1093"/>
      <c r="BD46" s="1093"/>
      <c r="BE46" s="1093"/>
      <c r="BF46" s="1093"/>
      <c r="BG46" s="1093"/>
      <c r="BH46" s="1093"/>
      <c r="BI46" s="1093"/>
      <c r="BJ46" s="1093"/>
      <c r="BK46" s="1093"/>
      <c r="BL46" s="1093"/>
      <c r="BM46" s="1093"/>
      <c r="BN46" s="1093"/>
      <c r="BO46" s="1093"/>
      <c r="BP46" s="1093"/>
      <c r="BQ46" s="1093"/>
      <c r="BR46" s="1093"/>
      <c r="BS46" s="1093"/>
      <c r="BT46" s="1093"/>
      <c r="BU46" s="1093"/>
      <c r="BV46" s="1093"/>
      <c r="BW46" s="1093"/>
      <c r="BX46" s="1093"/>
      <c r="BY46" s="1093"/>
      <c r="BZ46" s="1093"/>
      <c r="CA46" s="1093"/>
      <c r="CB46" s="1093"/>
      <c r="CC46" s="1093"/>
      <c r="CD46" s="1093"/>
      <c r="CE46" s="1093"/>
      <c r="CF46" s="1093"/>
      <c r="CG46" s="1093"/>
      <c r="CH46" s="1093"/>
      <c r="CI46" s="1093"/>
      <c r="CJ46" s="1093"/>
      <c r="CK46" s="1093"/>
      <c r="CL46" s="1093"/>
      <c r="CM46" s="1093"/>
      <c r="CN46" s="1093"/>
      <c r="CO46" s="1093"/>
      <c r="CP46" s="1093"/>
      <c r="CQ46" s="1093"/>
      <c r="CR46" s="1093"/>
      <c r="CS46" s="1093"/>
      <c r="CT46" s="1093"/>
      <c r="CU46" s="1093"/>
      <c r="CV46" s="1093"/>
      <c r="CW46" s="1093"/>
      <c r="CX46" s="1093"/>
      <c r="CY46" s="1093"/>
      <c r="CZ46" s="1093"/>
      <c r="DA46" s="1093"/>
      <c r="DB46" s="1093"/>
      <c r="DC46" s="1097"/>
    </row>
    <row r="47" spans="2:109">
      <c r="B47" s="739"/>
      <c r="AN47" s="1088"/>
      <c r="AO47" s="1094"/>
      <c r="AP47" s="1094"/>
      <c r="AQ47" s="1094"/>
      <c r="AR47" s="1094"/>
      <c r="AS47" s="1094"/>
      <c r="AT47" s="1094"/>
      <c r="AU47" s="1094"/>
      <c r="AV47" s="1094"/>
      <c r="AW47" s="1094"/>
      <c r="AX47" s="1094"/>
      <c r="AY47" s="1094"/>
      <c r="AZ47" s="1094"/>
      <c r="BA47" s="1094"/>
      <c r="BB47" s="1094"/>
      <c r="BC47" s="1094"/>
      <c r="BD47" s="1094"/>
      <c r="BE47" s="1094"/>
      <c r="BF47" s="1094"/>
      <c r="BG47" s="1094"/>
      <c r="BH47" s="1094"/>
      <c r="BI47" s="1094"/>
      <c r="BJ47" s="1094"/>
      <c r="BK47" s="1094"/>
      <c r="BL47" s="1094"/>
      <c r="BM47" s="1094"/>
      <c r="BN47" s="1094"/>
      <c r="BO47" s="1094"/>
      <c r="BP47" s="1094"/>
      <c r="BQ47" s="1094"/>
      <c r="BR47" s="1094"/>
      <c r="BS47" s="1094"/>
      <c r="BT47" s="1094"/>
      <c r="BU47" s="1094"/>
      <c r="BV47" s="1094"/>
      <c r="BW47" s="1094"/>
      <c r="BX47" s="1094"/>
      <c r="BY47" s="1094"/>
      <c r="BZ47" s="1094"/>
      <c r="CA47" s="1094"/>
      <c r="CB47" s="1094"/>
      <c r="CC47" s="1094"/>
      <c r="CD47" s="1094"/>
      <c r="CE47" s="1094"/>
      <c r="CF47" s="1094"/>
      <c r="CG47" s="1094"/>
      <c r="CH47" s="1094"/>
      <c r="CI47" s="1094"/>
      <c r="CJ47" s="1094"/>
      <c r="CK47" s="1094"/>
      <c r="CL47" s="1094"/>
      <c r="CM47" s="1094"/>
      <c r="CN47" s="1094"/>
      <c r="CO47" s="1094"/>
      <c r="CP47" s="1094"/>
      <c r="CQ47" s="1094"/>
      <c r="CR47" s="1094"/>
      <c r="CS47" s="1094"/>
      <c r="CT47" s="1094"/>
      <c r="CU47" s="1094"/>
      <c r="CV47" s="1094"/>
      <c r="CW47" s="1094"/>
      <c r="CX47" s="1094"/>
      <c r="CY47" s="1094"/>
      <c r="CZ47" s="1094"/>
      <c r="DA47" s="1094"/>
      <c r="DB47" s="1094"/>
      <c r="DC47" s="1098"/>
    </row>
    <row r="48" spans="2:109">
      <c r="B48" s="739"/>
      <c r="H48" s="1070"/>
      <c r="I48" s="1070"/>
      <c r="J48" s="1070"/>
      <c r="AN48" s="1070"/>
      <c r="AO48" s="1070"/>
      <c r="AP48" s="1070"/>
      <c r="AZ48" s="1070"/>
      <c r="BA48" s="1070"/>
      <c r="BB48" s="1070"/>
      <c r="BL48" s="1070"/>
      <c r="BM48" s="1070"/>
      <c r="BN48" s="1070"/>
      <c r="BX48" s="1070"/>
      <c r="BY48" s="1070"/>
      <c r="BZ48" s="1070"/>
      <c r="CJ48" s="1070"/>
      <c r="CK48" s="1070"/>
      <c r="CL48" s="1070"/>
      <c r="CV48" s="1070"/>
      <c r="CW48" s="1070"/>
      <c r="CX48" s="1070"/>
    </row>
    <row r="49" spans="1:109">
      <c r="B49" s="739"/>
      <c r="AN49" s="374" t="s">
        <v>172</v>
      </c>
    </row>
    <row r="50" spans="1:109">
      <c r="B50" s="739"/>
      <c r="G50" s="1067"/>
      <c r="H50" s="1067"/>
      <c r="I50" s="1067"/>
      <c r="J50" s="1067"/>
      <c r="K50" s="1075"/>
      <c r="L50" s="1075"/>
      <c r="M50" s="1082"/>
      <c r="N50" s="1082"/>
      <c r="AN50" s="1089"/>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91" t="s">
        <v>388</v>
      </c>
      <c r="BQ50" s="1091"/>
      <c r="BR50" s="1091"/>
      <c r="BS50" s="1091"/>
      <c r="BT50" s="1091"/>
      <c r="BU50" s="1091"/>
      <c r="BV50" s="1091"/>
      <c r="BW50" s="1091"/>
      <c r="BX50" s="1091" t="s">
        <v>349</v>
      </c>
      <c r="BY50" s="1091"/>
      <c r="BZ50" s="1091"/>
      <c r="CA50" s="1091"/>
      <c r="CB50" s="1091"/>
      <c r="CC50" s="1091"/>
      <c r="CD50" s="1091"/>
      <c r="CE50" s="1091"/>
      <c r="CF50" s="1091" t="s">
        <v>4</v>
      </c>
      <c r="CG50" s="1091"/>
      <c r="CH50" s="1091"/>
      <c r="CI50" s="1091"/>
      <c r="CJ50" s="1091"/>
      <c r="CK50" s="1091"/>
      <c r="CL50" s="1091"/>
      <c r="CM50" s="1091"/>
      <c r="CN50" s="1091" t="s">
        <v>503</v>
      </c>
      <c r="CO50" s="1091"/>
      <c r="CP50" s="1091"/>
      <c r="CQ50" s="1091"/>
      <c r="CR50" s="1091"/>
      <c r="CS50" s="1091"/>
      <c r="CT50" s="1091"/>
      <c r="CU50" s="1091"/>
      <c r="CV50" s="1091" t="s">
        <v>453</v>
      </c>
      <c r="CW50" s="1091"/>
      <c r="CX50" s="1091"/>
      <c r="CY50" s="1091"/>
      <c r="CZ50" s="1091"/>
      <c r="DA50" s="1091"/>
      <c r="DB50" s="1091"/>
      <c r="DC50" s="1091"/>
    </row>
    <row r="51" spans="1:109" ht="13.5" customHeight="1">
      <c r="B51" s="739"/>
      <c r="G51" s="1068"/>
      <c r="H51" s="1068"/>
      <c r="I51" s="1072"/>
      <c r="J51" s="1072"/>
      <c r="K51" s="1076"/>
      <c r="L51" s="1076"/>
      <c r="M51" s="1076"/>
      <c r="N51" s="1076"/>
      <c r="AM51" s="1070"/>
      <c r="AN51" s="1090" t="s">
        <v>565</v>
      </c>
      <c r="AO51" s="1090"/>
      <c r="AP51" s="1090"/>
      <c r="AQ51" s="1090"/>
      <c r="AR51" s="1090"/>
      <c r="AS51" s="1090"/>
      <c r="AT51" s="1090"/>
      <c r="AU51" s="1090"/>
      <c r="AV51" s="1090"/>
      <c r="AW51" s="1090"/>
      <c r="AX51" s="1090"/>
      <c r="AY51" s="1090"/>
      <c r="AZ51" s="1090"/>
      <c r="BA51" s="1090"/>
      <c r="BB51" s="1090" t="s">
        <v>566</v>
      </c>
      <c r="BC51" s="1090"/>
      <c r="BD51" s="1090"/>
      <c r="BE51" s="1090"/>
      <c r="BF51" s="1090"/>
      <c r="BG51" s="1090"/>
      <c r="BH51" s="1090"/>
      <c r="BI51" s="1090"/>
      <c r="BJ51" s="1090"/>
      <c r="BK51" s="1090"/>
      <c r="BL51" s="1090"/>
      <c r="BM51" s="1090"/>
      <c r="BN51" s="1090"/>
      <c r="BO51" s="1090"/>
      <c r="BP51" s="1095"/>
      <c r="BQ51" s="1095"/>
      <c r="BR51" s="1095"/>
      <c r="BS51" s="1095"/>
      <c r="BT51" s="1095"/>
      <c r="BU51" s="1095"/>
      <c r="BV51" s="1095"/>
      <c r="BW51" s="1095"/>
      <c r="BX51" s="1095"/>
      <c r="BY51" s="1095"/>
      <c r="BZ51" s="1095"/>
      <c r="CA51" s="1095"/>
      <c r="CB51" s="1095"/>
      <c r="CC51" s="1095"/>
      <c r="CD51" s="1095"/>
      <c r="CE51" s="1095"/>
      <c r="CF51" s="1095"/>
      <c r="CG51" s="1095"/>
      <c r="CH51" s="1095"/>
      <c r="CI51" s="1095"/>
      <c r="CJ51" s="1095"/>
      <c r="CK51" s="1095"/>
      <c r="CL51" s="1095"/>
      <c r="CM51" s="1095"/>
      <c r="CN51" s="1095"/>
      <c r="CO51" s="1095"/>
      <c r="CP51" s="1095"/>
      <c r="CQ51" s="1095"/>
      <c r="CR51" s="1095"/>
      <c r="CS51" s="1095"/>
      <c r="CT51" s="1095"/>
      <c r="CU51" s="1095"/>
      <c r="CV51" s="1095"/>
      <c r="CW51" s="1095"/>
      <c r="CX51" s="1095"/>
      <c r="CY51" s="1095"/>
      <c r="CZ51" s="1095"/>
      <c r="DA51" s="1095"/>
      <c r="DB51" s="1095"/>
      <c r="DC51" s="1095"/>
    </row>
    <row r="52" spans="1:109">
      <c r="B52" s="739"/>
      <c r="G52" s="1068"/>
      <c r="H52" s="1068"/>
      <c r="I52" s="1072"/>
      <c r="J52" s="1072"/>
      <c r="K52" s="1076"/>
      <c r="L52" s="1076"/>
      <c r="M52" s="1076"/>
      <c r="N52" s="1076"/>
      <c r="AM52" s="1070"/>
      <c r="AN52" s="1090"/>
      <c r="AO52" s="1090"/>
      <c r="AP52" s="1090"/>
      <c r="AQ52" s="1090"/>
      <c r="AR52" s="1090"/>
      <c r="AS52" s="1090"/>
      <c r="AT52" s="1090"/>
      <c r="AU52" s="1090"/>
      <c r="AV52" s="1090"/>
      <c r="AW52" s="1090"/>
      <c r="AX52" s="1090"/>
      <c r="AY52" s="1090"/>
      <c r="AZ52" s="1090"/>
      <c r="BA52" s="1090"/>
      <c r="BB52" s="1090"/>
      <c r="BC52" s="1090"/>
      <c r="BD52" s="1090"/>
      <c r="BE52" s="1090"/>
      <c r="BF52" s="1090"/>
      <c r="BG52" s="1090"/>
      <c r="BH52" s="1090"/>
      <c r="BI52" s="1090"/>
      <c r="BJ52" s="1090"/>
      <c r="BK52" s="1090"/>
      <c r="BL52" s="1090"/>
      <c r="BM52" s="1090"/>
      <c r="BN52" s="1090"/>
      <c r="BO52" s="1090"/>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095"/>
      <c r="CK52" s="1095"/>
      <c r="CL52" s="1095"/>
      <c r="CM52" s="1095"/>
      <c r="CN52" s="1095"/>
      <c r="CO52" s="1095"/>
      <c r="CP52" s="1095"/>
      <c r="CQ52" s="1095"/>
      <c r="CR52" s="1095"/>
      <c r="CS52" s="1095"/>
      <c r="CT52" s="1095"/>
      <c r="CU52" s="1095"/>
      <c r="CV52" s="1095"/>
      <c r="CW52" s="1095"/>
      <c r="CX52" s="1095"/>
      <c r="CY52" s="1095"/>
      <c r="CZ52" s="1095"/>
      <c r="DA52" s="1095"/>
      <c r="DB52" s="1095"/>
      <c r="DC52" s="1095"/>
    </row>
    <row r="53" spans="1:109">
      <c r="A53" s="1057"/>
      <c r="B53" s="739"/>
      <c r="G53" s="1068"/>
      <c r="H53" s="1068"/>
      <c r="I53" s="1067"/>
      <c r="J53" s="1067"/>
      <c r="K53" s="1076"/>
      <c r="L53" s="1076"/>
      <c r="M53" s="1076"/>
      <c r="N53" s="1076"/>
      <c r="AM53" s="1070"/>
      <c r="AN53" s="1090"/>
      <c r="AO53" s="1090"/>
      <c r="AP53" s="1090"/>
      <c r="AQ53" s="1090"/>
      <c r="AR53" s="1090"/>
      <c r="AS53" s="1090"/>
      <c r="AT53" s="1090"/>
      <c r="AU53" s="1090"/>
      <c r="AV53" s="1090"/>
      <c r="AW53" s="1090"/>
      <c r="AX53" s="1090"/>
      <c r="AY53" s="1090"/>
      <c r="AZ53" s="1090"/>
      <c r="BA53" s="1090"/>
      <c r="BB53" s="1090" t="s">
        <v>567</v>
      </c>
      <c r="BC53" s="1090"/>
      <c r="BD53" s="1090"/>
      <c r="BE53" s="1090"/>
      <c r="BF53" s="1090"/>
      <c r="BG53" s="1090"/>
      <c r="BH53" s="1090"/>
      <c r="BI53" s="1090"/>
      <c r="BJ53" s="1090"/>
      <c r="BK53" s="1090"/>
      <c r="BL53" s="1090"/>
      <c r="BM53" s="1090"/>
      <c r="BN53" s="1090"/>
      <c r="BO53" s="1090"/>
      <c r="BP53" s="1095">
        <v>54.7</v>
      </c>
      <c r="BQ53" s="1095"/>
      <c r="BR53" s="1095"/>
      <c r="BS53" s="1095"/>
      <c r="BT53" s="1095"/>
      <c r="BU53" s="1095"/>
      <c r="BV53" s="1095"/>
      <c r="BW53" s="1095"/>
      <c r="BX53" s="1095">
        <v>55.9</v>
      </c>
      <c r="BY53" s="1095"/>
      <c r="BZ53" s="1095"/>
      <c r="CA53" s="1095"/>
      <c r="CB53" s="1095"/>
      <c r="CC53" s="1095"/>
      <c r="CD53" s="1095"/>
      <c r="CE53" s="1095"/>
      <c r="CF53" s="1095">
        <v>57.6</v>
      </c>
      <c r="CG53" s="1095"/>
      <c r="CH53" s="1095"/>
      <c r="CI53" s="1095"/>
      <c r="CJ53" s="1095"/>
      <c r="CK53" s="1095"/>
      <c r="CL53" s="1095"/>
      <c r="CM53" s="1095"/>
      <c r="CN53" s="1095">
        <v>59.4</v>
      </c>
      <c r="CO53" s="1095"/>
      <c r="CP53" s="1095"/>
      <c r="CQ53" s="1095"/>
      <c r="CR53" s="1095"/>
      <c r="CS53" s="1095"/>
      <c r="CT53" s="1095"/>
      <c r="CU53" s="1095"/>
      <c r="CV53" s="1095">
        <v>60.8</v>
      </c>
      <c r="CW53" s="1095"/>
      <c r="CX53" s="1095"/>
      <c r="CY53" s="1095"/>
      <c r="CZ53" s="1095"/>
      <c r="DA53" s="1095"/>
      <c r="DB53" s="1095"/>
      <c r="DC53" s="1095"/>
    </row>
    <row r="54" spans="1:109">
      <c r="A54" s="1057"/>
      <c r="B54" s="739"/>
      <c r="G54" s="1068"/>
      <c r="H54" s="1068"/>
      <c r="I54" s="1067"/>
      <c r="J54" s="1067"/>
      <c r="K54" s="1076"/>
      <c r="L54" s="1076"/>
      <c r="M54" s="1076"/>
      <c r="N54" s="1076"/>
      <c r="AM54" s="1070"/>
      <c r="AN54" s="1090"/>
      <c r="AO54" s="1090"/>
      <c r="AP54" s="1090"/>
      <c r="AQ54" s="1090"/>
      <c r="AR54" s="1090"/>
      <c r="AS54" s="1090"/>
      <c r="AT54" s="1090"/>
      <c r="AU54" s="1090"/>
      <c r="AV54" s="1090"/>
      <c r="AW54" s="1090"/>
      <c r="AX54" s="1090"/>
      <c r="AY54" s="1090"/>
      <c r="AZ54" s="1090"/>
      <c r="BA54" s="1090"/>
      <c r="BB54" s="1090"/>
      <c r="BC54" s="1090"/>
      <c r="BD54" s="1090"/>
      <c r="BE54" s="1090"/>
      <c r="BF54" s="1090"/>
      <c r="BG54" s="1090"/>
      <c r="BH54" s="1090"/>
      <c r="BI54" s="1090"/>
      <c r="BJ54" s="1090"/>
      <c r="BK54" s="1090"/>
      <c r="BL54" s="1090"/>
      <c r="BM54" s="1090"/>
      <c r="BN54" s="1090"/>
      <c r="BO54" s="1090"/>
      <c r="BP54" s="1095"/>
      <c r="BQ54" s="1095"/>
      <c r="BR54" s="1095"/>
      <c r="BS54" s="1095"/>
      <c r="BT54" s="1095"/>
      <c r="BU54" s="1095"/>
      <c r="BV54" s="1095"/>
      <c r="BW54" s="1095"/>
      <c r="BX54" s="1095"/>
      <c r="BY54" s="1095"/>
      <c r="BZ54" s="1095"/>
      <c r="CA54" s="1095"/>
      <c r="CB54" s="1095"/>
      <c r="CC54" s="1095"/>
      <c r="CD54" s="1095"/>
      <c r="CE54" s="1095"/>
      <c r="CF54" s="1095"/>
      <c r="CG54" s="1095"/>
      <c r="CH54" s="1095"/>
      <c r="CI54" s="1095"/>
      <c r="CJ54" s="1095"/>
      <c r="CK54" s="1095"/>
      <c r="CL54" s="1095"/>
      <c r="CM54" s="1095"/>
      <c r="CN54" s="1095"/>
      <c r="CO54" s="1095"/>
      <c r="CP54" s="1095"/>
      <c r="CQ54" s="1095"/>
      <c r="CR54" s="1095"/>
      <c r="CS54" s="1095"/>
      <c r="CT54" s="1095"/>
      <c r="CU54" s="1095"/>
      <c r="CV54" s="1095"/>
      <c r="CW54" s="1095"/>
      <c r="CX54" s="1095"/>
      <c r="CY54" s="1095"/>
      <c r="CZ54" s="1095"/>
      <c r="DA54" s="1095"/>
      <c r="DB54" s="1095"/>
      <c r="DC54" s="1095"/>
    </row>
    <row r="55" spans="1:109">
      <c r="A55" s="1057"/>
      <c r="B55" s="739"/>
      <c r="G55" s="1067"/>
      <c r="H55" s="1067"/>
      <c r="I55" s="1067"/>
      <c r="J55" s="1067"/>
      <c r="K55" s="1076"/>
      <c r="L55" s="1076"/>
      <c r="M55" s="1076"/>
      <c r="N55" s="1076"/>
      <c r="AN55" s="1091" t="s">
        <v>68</v>
      </c>
      <c r="AO55" s="1091"/>
      <c r="AP55" s="1091"/>
      <c r="AQ55" s="1091"/>
      <c r="AR55" s="1091"/>
      <c r="AS55" s="1091"/>
      <c r="AT55" s="1091"/>
      <c r="AU55" s="1091"/>
      <c r="AV55" s="1091"/>
      <c r="AW55" s="1091"/>
      <c r="AX55" s="1091"/>
      <c r="AY55" s="1091"/>
      <c r="AZ55" s="1091"/>
      <c r="BA55" s="1091"/>
      <c r="BB55" s="1090" t="s">
        <v>566</v>
      </c>
      <c r="BC55" s="1090"/>
      <c r="BD55" s="1090"/>
      <c r="BE55" s="1090"/>
      <c r="BF55" s="1090"/>
      <c r="BG55" s="1090"/>
      <c r="BH55" s="1090"/>
      <c r="BI55" s="1090"/>
      <c r="BJ55" s="1090"/>
      <c r="BK55" s="1090"/>
      <c r="BL55" s="1090"/>
      <c r="BM55" s="1090"/>
      <c r="BN55" s="1090"/>
      <c r="BO55" s="1090"/>
      <c r="BP55" s="1095">
        <v>53.4</v>
      </c>
      <c r="BQ55" s="1095"/>
      <c r="BR55" s="1095"/>
      <c r="BS55" s="1095"/>
      <c r="BT55" s="1095"/>
      <c r="BU55" s="1095"/>
      <c r="BV55" s="1095"/>
      <c r="BW55" s="1095"/>
      <c r="BX55" s="1095">
        <v>48</v>
      </c>
      <c r="BY55" s="1095"/>
      <c r="BZ55" s="1095"/>
      <c r="CA55" s="1095"/>
      <c r="CB55" s="1095"/>
      <c r="CC55" s="1095"/>
      <c r="CD55" s="1095"/>
      <c r="CE55" s="1095"/>
      <c r="CF55" s="1095">
        <v>49.1</v>
      </c>
      <c r="CG55" s="1095"/>
      <c r="CH55" s="1095"/>
      <c r="CI55" s="1095"/>
      <c r="CJ55" s="1095"/>
      <c r="CK55" s="1095"/>
      <c r="CL55" s="1095"/>
      <c r="CM55" s="1095"/>
      <c r="CN55" s="1095">
        <v>41.5</v>
      </c>
      <c r="CO55" s="1095"/>
      <c r="CP55" s="1095"/>
      <c r="CQ55" s="1095"/>
      <c r="CR55" s="1095"/>
      <c r="CS55" s="1095"/>
      <c r="CT55" s="1095"/>
      <c r="CU55" s="1095"/>
      <c r="CV55" s="1095">
        <v>25.2</v>
      </c>
      <c r="CW55" s="1095"/>
      <c r="CX55" s="1095"/>
      <c r="CY55" s="1095"/>
      <c r="CZ55" s="1095"/>
      <c r="DA55" s="1095"/>
      <c r="DB55" s="1095"/>
      <c r="DC55" s="1095"/>
    </row>
    <row r="56" spans="1:109">
      <c r="A56" s="1057"/>
      <c r="B56" s="739"/>
      <c r="G56" s="1067"/>
      <c r="H56" s="1067"/>
      <c r="I56" s="1067"/>
      <c r="J56" s="1067"/>
      <c r="K56" s="1076"/>
      <c r="L56" s="1076"/>
      <c r="M56" s="1076"/>
      <c r="N56" s="1076"/>
      <c r="AN56" s="1091"/>
      <c r="AO56" s="1091"/>
      <c r="AP56" s="1091"/>
      <c r="AQ56" s="1091"/>
      <c r="AR56" s="1091"/>
      <c r="AS56" s="1091"/>
      <c r="AT56" s="1091"/>
      <c r="AU56" s="1091"/>
      <c r="AV56" s="1091"/>
      <c r="AW56" s="1091"/>
      <c r="AX56" s="1091"/>
      <c r="AY56" s="1091"/>
      <c r="AZ56" s="1091"/>
      <c r="BA56" s="1091"/>
      <c r="BB56" s="1090"/>
      <c r="BC56" s="1090"/>
      <c r="BD56" s="1090"/>
      <c r="BE56" s="1090"/>
      <c r="BF56" s="1090"/>
      <c r="BG56" s="1090"/>
      <c r="BH56" s="1090"/>
      <c r="BI56" s="1090"/>
      <c r="BJ56" s="1090"/>
      <c r="BK56" s="1090"/>
      <c r="BL56" s="1090"/>
      <c r="BM56" s="1090"/>
      <c r="BN56" s="1090"/>
      <c r="BO56" s="1090"/>
      <c r="BP56" s="1095"/>
      <c r="BQ56" s="1095"/>
      <c r="BR56" s="1095"/>
      <c r="BS56" s="1095"/>
      <c r="BT56" s="1095"/>
      <c r="BU56" s="1095"/>
      <c r="BV56" s="1095"/>
      <c r="BW56" s="1095"/>
      <c r="BX56" s="1095"/>
      <c r="BY56" s="1095"/>
      <c r="BZ56" s="1095"/>
      <c r="CA56" s="1095"/>
      <c r="CB56" s="1095"/>
      <c r="CC56" s="1095"/>
      <c r="CD56" s="1095"/>
      <c r="CE56" s="1095"/>
      <c r="CF56" s="1095"/>
      <c r="CG56" s="1095"/>
      <c r="CH56" s="1095"/>
      <c r="CI56" s="1095"/>
      <c r="CJ56" s="1095"/>
      <c r="CK56" s="1095"/>
      <c r="CL56" s="1095"/>
      <c r="CM56" s="1095"/>
      <c r="CN56" s="1095"/>
      <c r="CO56" s="1095"/>
      <c r="CP56" s="1095"/>
      <c r="CQ56" s="1095"/>
      <c r="CR56" s="1095"/>
      <c r="CS56" s="1095"/>
      <c r="CT56" s="1095"/>
      <c r="CU56" s="1095"/>
      <c r="CV56" s="1095"/>
      <c r="CW56" s="1095"/>
      <c r="CX56" s="1095"/>
      <c r="CY56" s="1095"/>
      <c r="CZ56" s="1095"/>
      <c r="DA56" s="1095"/>
      <c r="DB56" s="1095"/>
      <c r="DC56" s="1095"/>
    </row>
    <row r="57" spans="1:109" s="1057" customFormat="1">
      <c r="B57" s="1063"/>
      <c r="G57" s="1067"/>
      <c r="H57" s="1067"/>
      <c r="I57" s="1073"/>
      <c r="J57" s="1073"/>
      <c r="K57" s="1076"/>
      <c r="L57" s="1076"/>
      <c r="M57" s="1076"/>
      <c r="N57" s="1076"/>
      <c r="AM57" s="374"/>
      <c r="AN57" s="1091"/>
      <c r="AO57" s="1091"/>
      <c r="AP57" s="1091"/>
      <c r="AQ57" s="1091"/>
      <c r="AR57" s="1091"/>
      <c r="AS57" s="1091"/>
      <c r="AT57" s="1091"/>
      <c r="AU57" s="1091"/>
      <c r="AV57" s="1091"/>
      <c r="AW57" s="1091"/>
      <c r="AX57" s="1091"/>
      <c r="AY57" s="1091"/>
      <c r="AZ57" s="1091"/>
      <c r="BA57" s="1091"/>
      <c r="BB57" s="1090" t="s">
        <v>567</v>
      </c>
      <c r="BC57" s="1090"/>
      <c r="BD57" s="1090"/>
      <c r="BE57" s="1090"/>
      <c r="BF57" s="1090"/>
      <c r="BG57" s="1090"/>
      <c r="BH57" s="1090"/>
      <c r="BI57" s="1090"/>
      <c r="BJ57" s="1090"/>
      <c r="BK57" s="1090"/>
      <c r="BL57" s="1090"/>
      <c r="BM57" s="1090"/>
      <c r="BN57" s="1090"/>
      <c r="BO57" s="1090"/>
      <c r="BP57" s="1095">
        <v>59.6</v>
      </c>
      <c r="BQ57" s="1095"/>
      <c r="BR57" s="1095"/>
      <c r="BS57" s="1095"/>
      <c r="BT57" s="1095"/>
      <c r="BU57" s="1095"/>
      <c r="BV57" s="1095"/>
      <c r="BW57" s="1095"/>
      <c r="BX57" s="1095">
        <v>60.8</v>
      </c>
      <c r="BY57" s="1095"/>
      <c r="BZ57" s="1095"/>
      <c r="CA57" s="1095"/>
      <c r="CB57" s="1095"/>
      <c r="CC57" s="1095"/>
      <c r="CD57" s="1095"/>
      <c r="CE57" s="1095"/>
      <c r="CF57" s="1095">
        <v>61</v>
      </c>
      <c r="CG57" s="1095"/>
      <c r="CH57" s="1095"/>
      <c r="CI57" s="1095"/>
      <c r="CJ57" s="1095"/>
      <c r="CK57" s="1095"/>
      <c r="CL57" s="1095"/>
      <c r="CM57" s="1095"/>
      <c r="CN57" s="1095">
        <v>61.7</v>
      </c>
      <c r="CO57" s="1095"/>
      <c r="CP57" s="1095"/>
      <c r="CQ57" s="1095"/>
      <c r="CR57" s="1095"/>
      <c r="CS57" s="1095"/>
      <c r="CT57" s="1095"/>
      <c r="CU57" s="1095"/>
      <c r="CV57" s="1095">
        <v>62.4</v>
      </c>
      <c r="CW57" s="1095"/>
      <c r="CX57" s="1095"/>
      <c r="CY57" s="1095"/>
      <c r="CZ57" s="1095"/>
      <c r="DA57" s="1095"/>
      <c r="DB57" s="1095"/>
      <c r="DC57" s="1095"/>
      <c r="DD57" s="1100"/>
      <c r="DE57" s="1063"/>
    </row>
    <row r="58" spans="1:109" s="1057" customFormat="1">
      <c r="A58" s="374"/>
      <c r="B58" s="1063"/>
      <c r="G58" s="1067"/>
      <c r="H58" s="1067"/>
      <c r="I58" s="1073"/>
      <c r="J58" s="1073"/>
      <c r="K58" s="1076"/>
      <c r="L58" s="1076"/>
      <c r="M58" s="1076"/>
      <c r="N58" s="1076"/>
      <c r="AM58" s="374"/>
      <c r="AN58" s="1091"/>
      <c r="AO58" s="1091"/>
      <c r="AP58" s="1091"/>
      <c r="AQ58" s="1091"/>
      <c r="AR58" s="1091"/>
      <c r="AS58" s="1091"/>
      <c r="AT58" s="1091"/>
      <c r="AU58" s="1091"/>
      <c r="AV58" s="1091"/>
      <c r="AW58" s="1091"/>
      <c r="AX58" s="1091"/>
      <c r="AY58" s="1091"/>
      <c r="AZ58" s="1091"/>
      <c r="BA58" s="1091"/>
      <c r="BB58" s="1090"/>
      <c r="BC58" s="1090"/>
      <c r="BD58" s="1090"/>
      <c r="BE58" s="1090"/>
      <c r="BF58" s="1090"/>
      <c r="BG58" s="1090"/>
      <c r="BH58" s="1090"/>
      <c r="BI58" s="1090"/>
      <c r="BJ58" s="1090"/>
      <c r="BK58" s="1090"/>
      <c r="BL58" s="1090"/>
      <c r="BM58" s="1090"/>
      <c r="BN58" s="1090"/>
      <c r="BO58" s="1090"/>
      <c r="BP58" s="1095"/>
      <c r="BQ58" s="1095"/>
      <c r="BR58" s="1095"/>
      <c r="BS58" s="1095"/>
      <c r="BT58" s="1095"/>
      <c r="BU58" s="1095"/>
      <c r="BV58" s="1095"/>
      <c r="BW58" s="1095"/>
      <c r="BX58" s="1095"/>
      <c r="BY58" s="1095"/>
      <c r="BZ58" s="1095"/>
      <c r="CA58" s="1095"/>
      <c r="CB58" s="1095"/>
      <c r="CC58" s="1095"/>
      <c r="CD58" s="1095"/>
      <c r="CE58" s="1095"/>
      <c r="CF58" s="1095"/>
      <c r="CG58" s="1095"/>
      <c r="CH58" s="1095"/>
      <c r="CI58" s="1095"/>
      <c r="CJ58" s="1095"/>
      <c r="CK58" s="1095"/>
      <c r="CL58" s="1095"/>
      <c r="CM58" s="1095"/>
      <c r="CN58" s="1095"/>
      <c r="CO58" s="1095"/>
      <c r="CP58" s="1095"/>
      <c r="CQ58" s="1095"/>
      <c r="CR58" s="1095"/>
      <c r="CS58" s="1095"/>
      <c r="CT58" s="1095"/>
      <c r="CU58" s="1095"/>
      <c r="CV58" s="1095"/>
      <c r="CW58" s="1095"/>
      <c r="CX58" s="1095"/>
      <c r="CY58" s="1095"/>
      <c r="CZ58" s="1095"/>
      <c r="DA58" s="1095"/>
      <c r="DB58" s="1095"/>
      <c r="DC58" s="1095"/>
      <c r="DD58" s="1100"/>
      <c r="DE58" s="1063"/>
    </row>
    <row r="59" spans="1:109" s="1057" customFormat="1">
      <c r="A59" s="374"/>
      <c r="B59" s="1063"/>
      <c r="K59" s="1077"/>
      <c r="L59" s="1077"/>
      <c r="M59" s="1077"/>
      <c r="N59" s="1077"/>
      <c r="AQ59" s="1077"/>
      <c r="AR59" s="1077"/>
      <c r="AS59" s="1077"/>
      <c r="AT59" s="1077"/>
      <c r="BC59" s="1077"/>
      <c r="BD59" s="1077"/>
      <c r="BE59" s="1077"/>
      <c r="BF59" s="1077"/>
      <c r="BO59" s="1077"/>
      <c r="BP59" s="1077"/>
      <c r="BQ59" s="1077"/>
      <c r="BR59" s="1077"/>
      <c r="CA59" s="1077"/>
      <c r="CB59" s="1077"/>
      <c r="CC59" s="1077"/>
      <c r="CD59" s="1077"/>
      <c r="CM59" s="1077"/>
      <c r="CN59" s="1077"/>
      <c r="CO59" s="1077"/>
      <c r="CP59" s="1077"/>
      <c r="CY59" s="1077"/>
      <c r="CZ59" s="1077"/>
      <c r="DA59" s="1077"/>
      <c r="DB59" s="1077"/>
      <c r="DC59" s="1077"/>
      <c r="DD59" s="1100"/>
      <c r="DE59" s="1063"/>
    </row>
    <row r="60" spans="1:109" s="1057" customFormat="1">
      <c r="A60" s="374"/>
      <c r="B60" s="1063"/>
      <c r="K60" s="1077"/>
      <c r="L60" s="1077"/>
      <c r="M60" s="1077"/>
      <c r="N60" s="1077"/>
      <c r="AQ60" s="1077"/>
      <c r="AR60" s="1077"/>
      <c r="AS60" s="1077"/>
      <c r="AT60" s="1077"/>
      <c r="BC60" s="1077"/>
      <c r="BD60" s="1077"/>
      <c r="BE60" s="1077"/>
      <c r="BF60" s="1077"/>
      <c r="BO60" s="1077"/>
      <c r="BP60" s="1077"/>
      <c r="BQ60" s="1077"/>
      <c r="BR60" s="1077"/>
      <c r="CA60" s="1077"/>
      <c r="CB60" s="1077"/>
      <c r="CC60" s="1077"/>
      <c r="CD60" s="1077"/>
      <c r="CM60" s="1077"/>
      <c r="CN60" s="1077"/>
      <c r="CO60" s="1077"/>
      <c r="CP60" s="1077"/>
      <c r="CY60" s="1077"/>
      <c r="CZ60" s="1077"/>
      <c r="DA60" s="1077"/>
      <c r="DB60" s="1077"/>
      <c r="DC60" s="1077"/>
      <c r="DD60" s="1100"/>
      <c r="DE60" s="1063"/>
    </row>
    <row r="61" spans="1:109" s="1057" customFormat="1">
      <c r="A61" s="374"/>
      <c r="B61" s="1064"/>
      <c r="C61" s="1065"/>
      <c r="D61" s="1065"/>
      <c r="E61" s="1065"/>
      <c r="F61" s="1065"/>
      <c r="G61" s="1065"/>
      <c r="H61" s="1065"/>
      <c r="I61" s="1065"/>
      <c r="J61" s="1065"/>
      <c r="K61" s="1065"/>
      <c r="L61" s="1065"/>
      <c r="M61" s="1083"/>
      <c r="N61" s="1083"/>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1065"/>
      <c r="AM61" s="1065"/>
      <c r="AN61" s="1065"/>
      <c r="AO61" s="1065"/>
      <c r="AP61" s="1065"/>
      <c r="AQ61" s="1065"/>
      <c r="AR61" s="1065"/>
      <c r="AS61" s="1083"/>
      <c r="AT61" s="1083"/>
      <c r="AU61" s="1065"/>
      <c r="AV61" s="1065"/>
      <c r="AW61" s="1065"/>
      <c r="AX61" s="1065"/>
      <c r="AY61" s="1065"/>
      <c r="AZ61" s="1065"/>
      <c r="BA61" s="1065"/>
      <c r="BB61" s="1065"/>
      <c r="BC61" s="1065"/>
      <c r="BD61" s="1065"/>
      <c r="BE61" s="1083"/>
      <c r="BF61" s="1083"/>
      <c r="BG61" s="1065"/>
      <c r="BH61" s="1065"/>
      <c r="BI61" s="1065"/>
      <c r="BJ61" s="1065"/>
      <c r="BK61" s="1065"/>
      <c r="BL61" s="1065"/>
      <c r="BM61" s="1065"/>
      <c r="BN61" s="1065"/>
      <c r="BO61" s="1065"/>
      <c r="BP61" s="1065"/>
      <c r="BQ61" s="1083"/>
      <c r="BR61" s="1083"/>
      <c r="BS61" s="1065"/>
      <c r="BT61" s="1065"/>
      <c r="BU61" s="1065"/>
      <c r="BV61" s="1065"/>
      <c r="BW61" s="1065"/>
      <c r="BX61" s="1065"/>
      <c r="BY61" s="1065"/>
      <c r="BZ61" s="1065"/>
      <c r="CA61" s="1065"/>
      <c r="CB61" s="1065"/>
      <c r="CC61" s="1083"/>
      <c r="CD61" s="1083"/>
      <c r="CE61" s="1065"/>
      <c r="CF61" s="1065"/>
      <c r="CG61" s="1065"/>
      <c r="CH61" s="1065"/>
      <c r="CI61" s="1065"/>
      <c r="CJ61" s="1065"/>
      <c r="CK61" s="1065"/>
      <c r="CL61" s="1065"/>
      <c r="CM61" s="1065"/>
      <c r="CN61" s="1065"/>
      <c r="CO61" s="1083"/>
      <c r="CP61" s="1083"/>
      <c r="CQ61" s="1065"/>
      <c r="CR61" s="1065"/>
      <c r="CS61" s="1065"/>
      <c r="CT61" s="1065"/>
      <c r="CU61" s="1065"/>
      <c r="CV61" s="1065"/>
      <c r="CW61" s="1065"/>
      <c r="CX61" s="1065"/>
      <c r="CY61" s="1065"/>
      <c r="CZ61" s="1065"/>
      <c r="DA61" s="1083"/>
      <c r="DB61" s="1083"/>
      <c r="DC61" s="1083"/>
      <c r="DD61" s="1101"/>
      <c r="DE61" s="1063"/>
    </row>
    <row r="62" spans="1:109">
      <c r="B62" s="1062"/>
      <c r="C62" s="1062"/>
      <c r="D62" s="1062"/>
      <c r="E62" s="1062"/>
      <c r="F62" s="1062"/>
      <c r="G62" s="1062"/>
      <c r="H62" s="1062"/>
      <c r="I62" s="1062"/>
      <c r="J62" s="1062"/>
      <c r="K62" s="1062"/>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D62" s="1062"/>
      <c r="BE62" s="1062"/>
      <c r="BF62" s="1062"/>
      <c r="BG62" s="1062"/>
      <c r="BH62" s="1062"/>
      <c r="BI62" s="1062"/>
      <c r="BJ62" s="1062"/>
      <c r="BK62" s="1062"/>
      <c r="BL62" s="1062"/>
      <c r="BM62" s="1062"/>
      <c r="BN62" s="1062"/>
      <c r="BO62" s="1062"/>
      <c r="BP62" s="1062"/>
      <c r="BQ62" s="1062"/>
      <c r="BR62" s="1062"/>
      <c r="BS62" s="1062"/>
      <c r="BT62" s="1062"/>
      <c r="BU62" s="1062"/>
      <c r="BV62" s="1062"/>
      <c r="BW62" s="1062"/>
      <c r="BX62" s="1062"/>
      <c r="BY62" s="1062"/>
      <c r="BZ62" s="1062"/>
      <c r="CA62" s="1062"/>
      <c r="CB62" s="1062"/>
      <c r="CC62" s="1062"/>
      <c r="CD62" s="1062"/>
      <c r="CE62" s="1062"/>
      <c r="CF62" s="1062"/>
      <c r="CG62" s="1062"/>
      <c r="CH62" s="1062"/>
      <c r="CI62" s="1062"/>
      <c r="CJ62" s="1062"/>
      <c r="CK62" s="1062"/>
      <c r="CL62" s="1062"/>
      <c r="CM62" s="1062"/>
      <c r="CN62" s="1062"/>
      <c r="CO62" s="1062"/>
      <c r="CP62" s="1062"/>
      <c r="CQ62" s="1062"/>
      <c r="CR62" s="1062"/>
      <c r="CS62" s="1062"/>
      <c r="CT62" s="1062"/>
      <c r="CU62" s="1062"/>
      <c r="CV62" s="1062"/>
      <c r="CW62" s="1062"/>
      <c r="CX62" s="1062"/>
      <c r="CY62" s="1062"/>
      <c r="CZ62" s="1062"/>
      <c r="DA62" s="1062"/>
      <c r="DB62" s="1062"/>
      <c r="DC62" s="1062"/>
      <c r="DD62" s="1062"/>
      <c r="DE62" s="750"/>
    </row>
    <row r="63" spans="1:109" ht="17.25">
      <c r="B63" s="748" t="s">
        <v>326</v>
      </c>
    </row>
    <row r="64" spans="1:109">
      <c r="B64" s="739"/>
      <c r="G64" s="1066"/>
      <c r="I64" s="374"/>
      <c r="J64" s="374"/>
      <c r="K64" s="374"/>
      <c r="L64" s="374"/>
      <c r="M64" s="374"/>
      <c r="N64" s="1085"/>
      <c r="AM64" s="1066"/>
      <c r="AN64" s="1066" t="s">
        <v>564</v>
      </c>
      <c r="AP64" s="1057"/>
      <c r="AQ64" s="1057"/>
      <c r="AR64" s="1057"/>
      <c r="AY64" s="1066"/>
      <c r="BA64" s="1057"/>
      <c r="BB64" s="1057"/>
      <c r="BC64" s="1057"/>
      <c r="BK64" s="1066"/>
      <c r="BM64" s="1057"/>
      <c r="BN64" s="1057"/>
      <c r="BO64" s="1057"/>
      <c r="BW64" s="1066"/>
      <c r="BY64" s="1057"/>
      <c r="BZ64" s="1057"/>
      <c r="CA64" s="1057"/>
      <c r="CI64" s="1066"/>
      <c r="CK64" s="1057"/>
      <c r="CL64" s="1057"/>
      <c r="CM64" s="1057"/>
      <c r="CU64" s="1066"/>
      <c r="CW64" s="1057"/>
      <c r="CX64" s="1057"/>
      <c r="CY64" s="1057"/>
    </row>
    <row r="65" spans="2:107">
      <c r="B65" s="739"/>
      <c r="AN65" s="1086" t="s">
        <v>568</v>
      </c>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2"/>
      <c r="CX65" s="1092"/>
      <c r="CY65" s="1092"/>
      <c r="CZ65" s="1092"/>
      <c r="DA65" s="1092"/>
      <c r="DB65" s="1092"/>
      <c r="DC65" s="1096"/>
    </row>
    <row r="66" spans="2:107">
      <c r="B66" s="739"/>
      <c r="AN66" s="1087"/>
      <c r="AO66" s="1093"/>
      <c r="AP66" s="1093"/>
      <c r="AQ66" s="1093"/>
      <c r="AR66" s="1093"/>
      <c r="AS66" s="1093"/>
      <c r="AT66" s="1093"/>
      <c r="AU66" s="1093"/>
      <c r="AV66" s="1093"/>
      <c r="AW66" s="1093"/>
      <c r="AX66" s="1093"/>
      <c r="AY66" s="1093"/>
      <c r="AZ66" s="1093"/>
      <c r="BA66" s="1093"/>
      <c r="BB66" s="1093"/>
      <c r="BC66" s="1093"/>
      <c r="BD66" s="1093"/>
      <c r="BE66" s="1093"/>
      <c r="BF66" s="1093"/>
      <c r="BG66" s="1093"/>
      <c r="BH66" s="1093"/>
      <c r="BI66" s="1093"/>
      <c r="BJ66" s="1093"/>
      <c r="BK66" s="1093"/>
      <c r="BL66" s="1093"/>
      <c r="BM66" s="1093"/>
      <c r="BN66" s="1093"/>
      <c r="BO66" s="1093"/>
      <c r="BP66" s="1093"/>
      <c r="BQ66" s="1093"/>
      <c r="BR66" s="1093"/>
      <c r="BS66" s="1093"/>
      <c r="BT66" s="1093"/>
      <c r="BU66" s="1093"/>
      <c r="BV66" s="1093"/>
      <c r="BW66" s="1093"/>
      <c r="BX66" s="1093"/>
      <c r="BY66" s="1093"/>
      <c r="BZ66" s="1093"/>
      <c r="CA66" s="1093"/>
      <c r="CB66" s="1093"/>
      <c r="CC66" s="1093"/>
      <c r="CD66" s="1093"/>
      <c r="CE66" s="1093"/>
      <c r="CF66" s="1093"/>
      <c r="CG66" s="1093"/>
      <c r="CH66" s="1093"/>
      <c r="CI66" s="1093"/>
      <c r="CJ66" s="1093"/>
      <c r="CK66" s="1093"/>
      <c r="CL66" s="1093"/>
      <c r="CM66" s="1093"/>
      <c r="CN66" s="1093"/>
      <c r="CO66" s="1093"/>
      <c r="CP66" s="1093"/>
      <c r="CQ66" s="1093"/>
      <c r="CR66" s="1093"/>
      <c r="CS66" s="1093"/>
      <c r="CT66" s="1093"/>
      <c r="CU66" s="1093"/>
      <c r="CV66" s="1093"/>
      <c r="CW66" s="1093"/>
      <c r="CX66" s="1093"/>
      <c r="CY66" s="1093"/>
      <c r="CZ66" s="1093"/>
      <c r="DA66" s="1093"/>
      <c r="DB66" s="1093"/>
      <c r="DC66" s="1097"/>
    </row>
    <row r="67" spans="2:107">
      <c r="B67" s="739"/>
      <c r="AN67" s="1087"/>
      <c r="AO67" s="1093"/>
      <c r="AP67" s="1093"/>
      <c r="AQ67" s="1093"/>
      <c r="AR67" s="1093"/>
      <c r="AS67" s="1093"/>
      <c r="AT67" s="1093"/>
      <c r="AU67" s="1093"/>
      <c r="AV67" s="1093"/>
      <c r="AW67" s="1093"/>
      <c r="AX67" s="1093"/>
      <c r="AY67" s="1093"/>
      <c r="AZ67" s="1093"/>
      <c r="BA67" s="1093"/>
      <c r="BB67" s="1093"/>
      <c r="BC67" s="1093"/>
      <c r="BD67" s="1093"/>
      <c r="BE67" s="1093"/>
      <c r="BF67" s="1093"/>
      <c r="BG67" s="1093"/>
      <c r="BH67" s="1093"/>
      <c r="BI67" s="1093"/>
      <c r="BJ67" s="1093"/>
      <c r="BK67" s="1093"/>
      <c r="BL67" s="1093"/>
      <c r="BM67" s="1093"/>
      <c r="BN67" s="1093"/>
      <c r="BO67" s="1093"/>
      <c r="BP67" s="1093"/>
      <c r="BQ67" s="1093"/>
      <c r="BR67" s="1093"/>
      <c r="BS67" s="1093"/>
      <c r="BT67" s="1093"/>
      <c r="BU67" s="1093"/>
      <c r="BV67" s="1093"/>
      <c r="BW67" s="1093"/>
      <c r="BX67" s="1093"/>
      <c r="BY67" s="1093"/>
      <c r="BZ67" s="1093"/>
      <c r="CA67" s="1093"/>
      <c r="CB67" s="1093"/>
      <c r="CC67" s="1093"/>
      <c r="CD67" s="1093"/>
      <c r="CE67" s="1093"/>
      <c r="CF67" s="1093"/>
      <c r="CG67" s="1093"/>
      <c r="CH67" s="1093"/>
      <c r="CI67" s="1093"/>
      <c r="CJ67" s="1093"/>
      <c r="CK67" s="1093"/>
      <c r="CL67" s="1093"/>
      <c r="CM67" s="1093"/>
      <c r="CN67" s="1093"/>
      <c r="CO67" s="1093"/>
      <c r="CP67" s="1093"/>
      <c r="CQ67" s="1093"/>
      <c r="CR67" s="1093"/>
      <c r="CS67" s="1093"/>
      <c r="CT67" s="1093"/>
      <c r="CU67" s="1093"/>
      <c r="CV67" s="1093"/>
      <c r="CW67" s="1093"/>
      <c r="CX67" s="1093"/>
      <c r="CY67" s="1093"/>
      <c r="CZ67" s="1093"/>
      <c r="DA67" s="1093"/>
      <c r="DB67" s="1093"/>
      <c r="DC67" s="1097"/>
    </row>
    <row r="68" spans="2:107">
      <c r="B68" s="739"/>
      <c r="AN68" s="1087"/>
      <c r="AO68" s="1093"/>
      <c r="AP68" s="1093"/>
      <c r="AQ68" s="1093"/>
      <c r="AR68" s="1093"/>
      <c r="AS68" s="1093"/>
      <c r="AT68" s="1093"/>
      <c r="AU68" s="1093"/>
      <c r="AV68" s="1093"/>
      <c r="AW68" s="1093"/>
      <c r="AX68" s="1093"/>
      <c r="AY68" s="1093"/>
      <c r="AZ68" s="1093"/>
      <c r="BA68" s="1093"/>
      <c r="BB68" s="1093"/>
      <c r="BC68" s="1093"/>
      <c r="BD68" s="1093"/>
      <c r="BE68" s="1093"/>
      <c r="BF68" s="1093"/>
      <c r="BG68" s="1093"/>
      <c r="BH68" s="1093"/>
      <c r="BI68" s="1093"/>
      <c r="BJ68" s="1093"/>
      <c r="BK68" s="1093"/>
      <c r="BL68" s="1093"/>
      <c r="BM68" s="1093"/>
      <c r="BN68" s="1093"/>
      <c r="BO68" s="1093"/>
      <c r="BP68" s="1093"/>
      <c r="BQ68" s="1093"/>
      <c r="BR68" s="1093"/>
      <c r="BS68" s="1093"/>
      <c r="BT68" s="1093"/>
      <c r="BU68" s="1093"/>
      <c r="BV68" s="1093"/>
      <c r="BW68" s="1093"/>
      <c r="BX68" s="1093"/>
      <c r="BY68" s="1093"/>
      <c r="BZ68" s="1093"/>
      <c r="CA68" s="1093"/>
      <c r="CB68" s="1093"/>
      <c r="CC68" s="1093"/>
      <c r="CD68" s="1093"/>
      <c r="CE68" s="1093"/>
      <c r="CF68" s="1093"/>
      <c r="CG68" s="1093"/>
      <c r="CH68" s="1093"/>
      <c r="CI68" s="1093"/>
      <c r="CJ68" s="1093"/>
      <c r="CK68" s="1093"/>
      <c r="CL68" s="1093"/>
      <c r="CM68" s="1093"/>
      <c r="CN68" s="1093"/>
      <c r="CO68" s="1093"/>
      <c r="CP68" s="1093"/>
      <c r="CQ68" s="1093"/>
      <c r="CR68" s="1093"/>
      <c r="CS68" s="1093"/>
      <c r="CT68" s="1093"/>
      <c r="CU68" s="1093"/>
      <c r="CV68" s="1093"/>
      <c r="CW68" s="1093"/>
      <c r="CX68" s="1093"/>
      <c r="CY68" s="1093"/>
      <c r="CZ68" s="1093"/>
      <c r="DA68" s="1093"/>
      <c r="DB68" s="1093"/>
      <c r="DC68" s="1097"/>
    </row>
    <row r="69" spans="2:107">
      <c r="B69" s="739"/>
      <c r="AN69" s="1088"/>
      <c r="AO69" s="1094"/>
      <c r="AP69" s="1094"/>
      <c r="AQ69" s="1094"/>
      <c r="AR69" s="1094"/>
      <c r="AS69" s="1094"/>
      <c r="AT69" s="1094"/>
      <c r="AU69" s="1094"/>
      <c r="AV69" s="1094"/>
      <c r="AW69" s="1094"/>
      <c r="AX69" s="1094"/>
      <c r="AY69" s="1094"/>
      <c r="AZ69" s="1094"/>
      <c r="BA69" s="1094"/>
      <c r="BB69" s="1094"/>
      <c r="BC69" s="1094"/>
      <c r="BD69" s="1094"/>
      <c r="BE69" s="1094"/>
      <c r="BF69" s="1094"/>
      <c r="BG69" s="1094"/>
      <c r="BH69" s="1094"/>
      <c r="BI69" s="1094"/>
      <c r="BJ69" s="1094"/>
      <c r="BK69" s="1094"/>
      <c r="BL69" s="1094"/>
      <c r="BM69" s="1094"/>
      <c r="BN69" s="1094"/>
      <c r="BO69" s="1094"/>
      <c r="BP69" s="1094"/>
      <c r="BQ69" s="1094"/>
      <c r="BR69" s="1094"/>
      <c r="BS69" s="1094"/>
      <c r="BT69" s="1094"/>
      <c r="BU69" s="1094"/>
      <c r="BV69" s="1094"/>
      <c r="BW69" s="1094"/>
      <c r="BX69" s="1094"/>
      <c r="BY69" s="1094"/>
      <c r="BZ69" s="1094"/>
      <c r="CA69" s="1094"/>
      <c r="CB69" s="1094"/>
      <c r="CC69" s="1094"/>
      <c r="CD69" s="1094"/>
      <c r="CE69" s="1094"/>
      <c r="CF69" s="1094"/>
      <c r="CG69" s="1094"/>
      <c r="CH69" s="1094"/>
      <c r="CI69" s="1094"/>
      <c r="CJ69" s="1094"/>
      <c r="CK69" s="1094"/>
      <c r="CL69" s="1094"/>
      <c r="CM69" s="1094"/>
      <c r="CN69" s="1094"/>
      <c r="CO69" s="1094"/>
      <c r="CP69" s="1094"/>
      <c r="CQ69" s="1094"/>
      <c r="CR69" s="1094"/>
      <c r="CS69" s="1094"/>
      <c r="CT69" s="1094"/>
      <c r="CU69" s="1094"/>
      <c r="CV69" s="1094"/>
      <c r="CW69" s="1094"/>
      <c r="CX69" s="1094"/>
      <c r="CY69" s="1094"/>
      <c r="CZ69" s="1094"/>
      <c r="DA69" s="1094"/>
      <c r="DB69" s="1094"/>
      <c r="DC69" s="1098"/>
    </row>
    <row r="70" spans="2:107">
      <c r="B70" s="739"/>
      <c r="H70" s="1071"/>
      <c r="I70" s="1071"/>
      <c r="J70" s="1074"/>
      <c r="K70" s="1074"/>
      <c r="L70" s="1081"/>
      <c r="M70" s="1074"/>
      <c r="N70" s="1081"/>
      <c r="AN70" s="1070"/>
      <c r="AO70" s="1070"/>
      <c r="AP70" s="1070"/>
      <c r="AZ70" s="1070"/>
      <c r="BA70" s="1070"/>
      <c r="BB70" s="1070"/>
      <c r="BL70" s="1070"/>
      <c r="BM70" s="1070"/>
      <c r="BN70" s="1070"/>
      <c r="BX70" s="1070"/>
      <c r="BY70" s="1070"/>
      <c r="BZ70" s="1070"/>
      <c r="CJ70" s="1070"/>
      <c r="CK70" s="1070"/>
      <c r="CL70" s="1070"/>
      <c r="CV70" s="1070"/>
      <c r="CW70" s="1070"/>
      <c r="CX70" s="1070"/>
    </row>
    <row r="71" spans="2:107">
      <c r="B71" s="739"/>
      <c r="G71" s="1069"/>
      <c r="I71" s="1073"/>
      <c r="J71" s="1074"/>
      <c r="K71" s="1074"/>
      <c r="L71" s="1081"/>
      <c r="M71" s="1074"/>
      <c r="N71" s="1081"/>
      <c r="AM71" s="1069"/>
      <c r="AN71" s="374" t="s">
        <v>172</v>
      </c>
    </row>
    <row r="72" spans="2:107">
      <c r="B72" s="739"/>
      <c r="G72" s="1067"/>
      <c r="H72" s="1067"/>
      <c r="I72" s="1067"/>
      <c r="J72" s="1067"/>
      <c r="K72" s="1075"/>
      <c r="L72" s="1075"/>
      <c r="M72" s="1082"/>
      <c r="N72" s="1082"/>
      <c r="AN72" s="1089"/>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91" t="s">
        <v>388</v>
      </c>
      <c r="BQ72" s="1091"/>
      <c r="BR72" s="1091"/>
      <c r="BS72" s="1091"/>
      <c r="BT72" s="1091"/>
      <c r="BU72" s="1091"/>
      <c r="BV72" s="1091"/>
      <c r="BW72" s="1091"/>
      <c r="BX72" s="1091" t="s">
        <v>349</v>
      </c>
      <c r="BY72" s="1091"/>
      <c r="BZ72" s="1091"/>
      <c r="CA72" s="1091"/>
      <c r="CB72" s="1091"/>
      <c r="CC72" s="1091"/>
      <c r="CD72" s="1091"/>
      <c r="CE72" s="1091"/>
      <c r="CF72" s="1091" t="s">
        <v>4</v>
      </c>
      <c r="CG72" s="1091"/>
      <c r="CH72" s="1091"/>
      <c r="CI72" s="1091"/>
      <c r="CJ72" s="1091"/>
      <c r="CK72" s="1091"/>
      <c r="CL72" s="1091"/>
      <c r="CM72" s="1091"/>
      <c r="CN72" s="1091" t="s">
        <v>503</v>
      </c>
      <c r="CO72" s="1091"/>
      <c r="CP72" s="1091"/>
      <c r="CQ72" s="1091"/>
      <c r="CR72" s="1091"/>
      <c r="CS72" s="1091"/>
      <c r="CT72" s="1091"/>
      <c r="CU72" s="1091"/>
      <c r="CV72" s="1091" t="s">
        <v>453</v>
      </c>
      <c r="CW72" s="1091"/>
      <c r="CX72" s="1091"/>
      <c r="CY72" s="1091"/>
      <c r="CZ72" s="1091"/>
      <c r="DA72" s="1091"/>
      <c r="DB72" s="1091"/>
      <c r="DC72" s="1091"/>
    </row>
    <row r="73" spans="2:107">
      <c r="B73" s="739"/>
      <c r="G73" s="1068"/>
      <c r="H73" s="1068"/>
      <c r="I73" s="1068"/>
      <c r="J73" s="1068"/>
      <c r="K73" s="1078"/>
      <c r="L73" s="1078"/>
      <c r="M73" s="1078"/>
      <c r="N73" s="1078"/>
      <c r="AM73" s="1070"/>
      <c r="AN73" s="1090" t="s">
        <v>565</v>
      </c>
      <c r="AO73" s="1090"/>
      <c r="AP73" s="1090"/>
      <c r="AQ73" s="1090"/>
      <c r="AR73" s="1090"/>
      <c r="AS73" s="1090"/>
      <c r="AT73" s="1090"/>
      <c r="AU73" s="1090"/>
      <c r="AV73" s="1090"/>
      <c r="AW73" s="1090"/>
      <c r="AX73" s="1090"/>
      <c r="AY73" s="1090"/>
      <c r="AZ73" s="1090"/>
      <c r="BA73" s="1090"/>
      <c r="BB73" s="1090" t="s">
        <v>566</v>
      </c>
      <c r="BC73" s="1090"/>
      <c r="BD73" s="1090"/>
      <c r="BE73" s="1090"/>
      <c r="BF73" s="1090"/>
      <c r="BG73" s="1090"/>
      <c r="BH73" s="1090"/>
      <c r="BI73" s="1090"/>
      <c r="BJ73" s="1090"/>
      <c r="BK73" s="1090"/>
      <c r="BL73" s="1090"/>
      <c r="BM73" s="1090"/>
      <c r="BN73" s="1090"/>
      <c r="BO73" s="1090"/>
      <c r="BP73" s="1095"/>
      <c r="BQ73" s="1095"/>
      <c r="BR73" s="1095"/>
      <c r="BS73" s="1095"/>
      <c r="BT73" s="1095"/>
      <c r="BU73" s="1095"/>
      <c r="BV73" s="1095"/>
      <c r="BW73" s="1095"/>
      <c r="BX73" s="1095"/>
      <c r="BY73" s="1095"/>
      <c r="BZ73" s="1095"/>
      <c r="CA73" s="1095"/>
      <c r="CB73" s="1095"/>
      <c r="CC73" s="1095"/>
      <c r="CD73" s="1095"/>
      <c r="CE73" s="1095"/>
      <c r="CF73" s="1095"/>
      <c r="CG73" s="1095"/>
      <c r="CH73" s="1095"/>
      <c r="CI73" s="1095"/>
      <c r="CJ73" s="1095"/>
      <c r="CK73" s="1095"/>
      <c r="CL73" s="1095"/>
      <c r="CM73" s="1095"/>
      <c r="CN73" s="1095"/>
      <c r="CO73" s="1095"/>
      <c r="CP73" s="1095"/>
      <c r="CQ73" s="1095"/>
      <c r="CR73" s="1095"/>
      <c r="CS73" s="1095"/>
      <c r="CT73" s="1095"/>
      <c r="CU73" s="1095"/>
      <c r="CV73" s="1095"/>
      <c r="CW73" s="1095"/>
      <c r="CX73" s="1095"/>
      <c r="CY73" s="1095"/>
      <c r="CZ73" s="1095"/>
      <c r="DA73" s="1095"/>
      <c r="DB73" s="1095"/>
      <c r="DC73" s="1095"/>
    </row>
    <row r="74" spans="2:107">
      <c r="B74" s="739"/>
      <c r="G74" s="1068"/>
      <c r="H74" s="1068"/>
      <c r="I74" s="1068"/>
      <c r="J74" s="1068"/>
      <c r="K74" s="1078"/>
      <c r="L74" s="1078"/>
      <c r="M74" s="1078"/>
      <c r="N74" s="1078"/>
      <c r="AM74" s="1070"/>
      <c r="AN74" s="1090"/>
      <c r="AO74" s="1090"/>
      <c r="AP74" s="1090"/>
      <c r="AQ74" s="1090"/>
      <c r="AR74" s="1090"/>
      <c r="AS74" s="1090"/>
      <c r="AT74" s="1090"/>
      <c r="AU74" s="1090"/>
      <c r="AV74" s="1090"/>
      <c r="AW74" s="1090"/>
      <c r="AX74" s="1090"/>
      <c r="AY74" s="1090"/>
      <c r="AZ74" s="1090"/>
      <c r="BA74" s="1090"/>
      <c r="BB74" s="1090"/>
      <c r="BC74" s="1090"/>
      <c r="BD74" s="1090"/>
      <c r="BE74" s="1090"/>
      <c r="BF74" s="1090"/>
      <c r="BG74" s="1090"/>
      <c r="BH74" s="1090"/>
      <c r="BI74" s="1090"/>
      <c r="BJ74" s="1090"/>
      <c r="BK74" s="1090"/>
      <c r="BL74" s="1090"/>
      <c r="BM74" s="1090"/>
      <c r="BN74" s="1090"/>
      <c r="BO74" s="1090"/>
      <c r="BP74" s="1095"/>
      <c r="BQ74" s="1095"/>
      <c r="BR74" s="1095"/>
      <c r="BS74" s="1095"/>
      <c r="BT74" s="1095"/>
      <c r="BU74" s="1095"/>
      <c r="BV74" s="1095"/>
      <c r="BW74" s="1095"/>
      <c r="BX74" s="1095"/>
      <c r="BY74" s="1095"/>
      <c r="BZ74" s="1095"/>
      <c r="CA74" s="1095"/>
      <c r="CB74" s="1095"/>
      <c r="CC74" s="1095"/>
      <c r="CD74" s="1095"/>
      <c r="CE74" s="1095"/>
      <c r="CF74" s="1095"/>
      <c r="CG74" s="1095"/>
      <c r="CH74" s="1095"/>
      <c r="CI74" s="1095"/>
      <c r="CJ74" s="1095"/>
      <c r="CK74" s="1095"/>
      <c r="CL74" s="1095"/>
      <c r="CM74" s="1095"/>
      <c r="CN74" s="1095"/>
      <c r="CO74" s="1095"/>
      <c r="CP74" s="1095"/>
      <c r="CQ74" s="1095"/>
      <c r="CR74" s="1095"/>
      <c r="CS74" s="1095"/>
      <c r="CT74" s="1095"/>
      <c r="CU74" s="1095"/>
      <c r="CV74" s="1095"/>
      <c r="CW74" s="1095"/>
      <c r="CX74" s="1095"/>
      <c r="CY74" s="1095"/>
      <c r="CZ74" s="1095"/>
      <c r="DA74" s="1095"/>
      <c r="DB74" s="1095"/>
      <c r="DC74" s="1095"/>
    </row>
    <row r="75" spans="2:107">
      <c r="B75" s="739"/>
      <c r="G75" s="1068"/>
      <c r="H75" s="1068"/>
      <c r="I75" s="1067"/>
      <c r="J75" s="1067"/>
      <c r="K75" s="1076"/>
      <c r="L75" s="1076"/>
      <c r="M75" s="1076"/>
      <c r="N75" s="1076"/>
      <c r="AM75" s="1070"/>
      <c r="AN75" s="1090"/>
      <c r="AO75" s="1090"/>
      <c r="AP75" s="1090"/>
      <c r="AQ75" s="1090"/>
      <c r="AR75" s="1090"/>
      <c r="AS75" s="1090"/>
      <c r="AT75" s="1090"/>
      <c r="AU75" s="1090"/>
      <c r="AV75" s="1090"/>
      <c r="AW75" s="1090"/>
      <c r="AX75" s="1090"/>
      <c r="AY75" s="1090"/>
      <c r="AZ75" s="1090"/>
      <c r="BA75" s="1090"/>
      <c r="BB75" s="1090" t="s">
        <v>385</v>
      </c>
      <c r="BC75" s="1090"/>
      <c r="BD75" s="1090"/>
      <c r="BE75" s="1090"/>
      <c r="BF75" s="1090"/>
      <c r="BG75" s="1090"/>
      <c r="BH75" s="1090"/>
      <c r="BI75" s="1090"/>
      <c r="BJ75" s="1090"/>
      <c r="BK75" s="1090"/>
      <c r="BL75" s="1090"/>
      <c r="BM75" s="1090"/>
      <c r="BN75" s="1090"/>
      <c r="BO75" s="1090"/>
      <c r="BP75" s="1095">
        <v>9</v>
      </c>
      <c r="BQ75" s="1095"/>
      <c r="BR75" s="1095"/>
      <c r="BS75" s="1095"/>
      <c r="BT75" s="1095"/>
      <c r="BU75" s="1095"/>
      <c r="BV75" s="1095"/>
      <c r="BW75" s="1095"/>
      <c r="BX75" s="1095">
        <v>9.8000000000000007</v>
      </c>
      <c r="BY75" s="1095"/>
      <c r="BZ75" s="1095"/>
      <c r="CA75" s="1095"/>
      <c r="CB75" s="1095"/>
      <c r="CC75" s="1095"/>
      <c r="CD75" s="1095"/>
      <c r="CE75" s="1095"/>
      <c r="CF75" s="1095">
        <v>10.1</v>
      </c>
      <c r="CG75" s="1095"/>
      <c r="CH75" s="1095"/>
      <c r="CI75" s="1095"/>
      <c r="CJ75" s="1095"/>
      <c r="CK75" s="1095"/>
      <c r="CL75" s="1095"/>
      <c r="CM75" s="1095"/>
      <c r="CN75" s="1095">
        <v>10.3</v>
      </c>
      <c r="CO75" s="1095"/>
      <c r="CP75" s="1095"/>
      <c r="CQ75" s="1095"/>
      <c r="CR75" s="1095"/>
      <c r="CS75" s="1095"/>
      <c r="CT75" s="1095"/>
      <c r="CU75" s="1095"/>
      <c r="CV75" s="1095">
        <v>10.3</v>
      </c>
      <c r="CW75" s="1095"/>
      <c r="CX75" s="1095"/>
      <c r="CY75" s="1095"/>
      <c r="CZ75" s="1095"/>
      <c r="DA75" s="1095"/>
      <c r="DB75" s="1095"/>
      <c r="DC75" s="1095"/>
    </row>
    <row r="76" spans="2:107">
      <c r="B76" s="739"/>
      <c r="G76" s="1068"/>
      <c r="H76" s="1068"/>
      <c r="I76" s="1067"/>
      <c r="J76" s="1067"/>
      <c r="K76" s="1076"/>
      <c r="L76" s="1076"/>
      <c r="M76" s="1076"/>
      <c r="N76" s="1076"/>
      <c r="AM76" s="1070"/>
      <c r="AN76" s="1090"/>
      <c r="AO76" s="1090"/>
      <c r="AP76" s="1090"/>
      <c r="AQ76" s="1090"/>
      <c r="AR76" s="1090"/>
      <c r="AS76" s="1090"/>
      <c r="AT76" s="1090"/>
      <c r="AU76" s="1090"/>
      <c r="AV76" s="1090"/>
      <c r="AW76" s="1090"/>
      <c r="AX76" s="1090"/>
      <c r="AY76" s="1090"/>
      <c r="AZ76" s="1090"/>
      <c r="BA76" s="1090"/>
      <c r="BB76" s="1090"/>
      <c r="BC76" s="1090"/>
      <c r="BD76" s="1090"/>
      <c r="BE76" s="1090"/>
      <c r="BF76" s="1090"/>
      <c r="BG76" s="1090"/>
      <c r="BH76" s="1090"/>
      <c r="BI76" s="1090"/>
      <c r="BJ76" s="1090"/>
      <c r="BK76" s="1090"/>
      <c r="BL76" s="1090"/>
      <c r="BM76" s="1090"/>
      <c r="BN76" s="1090"/>
      <c r="BO76" s="1090"/>
      <c r="BP76" s="1095"/>
      <c r="BQ76" s="1095"/>
      <c r="BR76" s="1095"/>
      <c r="BS76" s="1095"/>
      <c r="BT76" s="1095"/>
      <c r="BU76" s="1095"/>
      <c r="BV76" s="1095"/>
      <c r="BW76" s="1095"/>
      <c r="BX76" s="1095"/>
      <c r="BY76" s="1095"/>
      <c r="BZ76" s="1095"/>
      <c r="CA76" s="1095"/>
      <c r="CB76" s="1095"/>
      <c r="CC76" s="1095"/>
      <c r="CD76" s="1095"/>
      <c r="CE76" s="1095"/>
      <c r="CF76" s="1095"/>
      <c r="CG76" s="1095"/>
      <c r="CH76" s="1095"/>
      <c r="CI76" s="1095"/>
      <c r="CJ76" s="1095"/>
      <c r="CK76" s="1095"/>
      <c r="CL76" s="1095"/>
      <c r="CM76" s="1095"/>
      <c r="CN76" s="1095"/>
      <c r="CO76" s="1095"/>
      <c r="CP76" s="1095"/>
      <c r="CQ76" s="1095"/>
      <c r="CR76" s="1095"/>
      <c r="CS76" s="1095"/>
      <c r="CT76" s="1095"/>
      <c r="CU76" s="1095"/>
      <c r="CV76" s="1095"/>
      <c r="CW76" s="1095"/>
      <c r="CX76" s="1095"/>
      <c r="CY76" s="1095"/>
      <c r="CZ76" s="1095"/>
      <c r="DA76" s="1095"/>
      <c r="DB76" s="1095"/>
      <c r="DC76" s="1095"/>
    </row>
    <row r="77" spans="2:107">
      <c r="B77" s="739"/>
      <c r="G77" s="1067"/>
      <c r="H77" s="1067"/>
      <c r="I77" s="1067"/>
      <c r="J77" s="1067"/>
      <c r="K77" s="1078"/>
      <c r="L77" s="1078"/>
      <c r="M77" s="1078"/>
      <c r="N77" s="1078"/>
      <c r="AN77" s="1091" t="s">
        <v>68</v>
      </c>
      <c r="AO77" s="1091"/>
      <c r="AP77" s="1091"/>
      <c r="AQ77" s="1091"/>
      <c r="AR77" s="1091"/>
      <c r="AS77" s="1091"/>
      <c r="AT77" s="1091"/>
      <c r="AU77" s="1091"/>
      <c r="AV77" s="1091"/>
      <c r="AW77" s="1091"/>
      <c r="AX77" s="1091"/>
      <c r="AY77" s="1091"/>
      <c r="AZ77" s="1091"/>
      <c r="BA77" s="1091"/>
      <c r="BB77" s="1090" t="s">
        <v>566</v>
      </c>
      <c r="BC77" s="1090"/>
      <c r="BD77" s="1090"/>
      <c r="BE77" s="1090"/>
      <c r="BF77" s="1090"/>
      <c r="BG77" s="1090"/>
      <c r="BH77" s="1090"/>
      <c r="BI77" s="1090"/>
      <c r="BJ77" s="1090"/>
      <c r="BK77" s="1090"/>
      <c r="BL77" s="1090"/>
      <c r="BM77" s="1090"/>
      <c r="BN77" s="1090"/>
      <c r="BO77" s="1090"/>
      <c r="BP77" s="1095">
        <v>53.4</v>
      </c>
      <c r="BQ77" s="1095"/>
      <c r="BR77" s="1095"/>
      <c r="BS77" s="1095"/>
      <c r="BT77" s="1095"/>
      <c r="BU77" s="1095"/>
      <c r="BV77" s="1095"/>
      <c r="BW77" s="1095"/>
      <c r="BX77" s="1095">
        <v>48</v>
      </c>
      <c r="BY77" s="1095"/>
      <c r="BZ77" s="1095"/>
      <c r="CA77" s="1095"/>
      <c r="CB77" s="1095"/>
      <c r="CC77" s="1095"/>
      <c r="CD77" s="1095"/>
      <c r="CE77" s="1095"/>
      <c r="CF77" s="1095">
        <v>49.1</v>
      </c>
      <c r="CG77" s="1095"/>
      <c r="CH77" s="1095"/>
      <c r="CI77" s="1095"/>
      <c r="CJ77" s="1095"/>
      <c r="CK77" s="1095"/>
      <c r="CL77" s="1095"/>
      <c r="CM77" s="1095"/>
      <c r="CN77" s="1095">
        <v>41.5</v>
      </c>
      <c r="CO77" s="1095"/>
      <c r="CP77" s="1095"/>
      <c r="CQ77" s="1095"/>
      <c r="CR77" s="1095"/>
      <c r="CS77" s="1095"/>
      <c r="CT77" s="1095"/>
      <c r="CU77" s="1095"/>
      <c r="CV77" s="1095">
        <v>25.2</v>
      </c>
      <c r="CW77" s="1095"/>
      <c r="CX77" s="1095"/>
      <c r="CY77" s="1095"/>
      <c r="CZ77" s="1095"/>
      <c r="DA77" s="1095"/>
      <c r="DB77" s="1095"/>
      <c r="DC77" s="1095"/>
    </row>
    <row r="78" spans="2:107">
      <c r="B78" s="739"/>
      <c r="G78" s="1067"/>
      <c r="H78" s="1067"/>
      <c r="I78" s="1067"/>
      <c r="J78" s="1067"/>
      <c r="K78" s="1078"/>
      <c r="L78" s="1078"/>
      <c r="M78" s="1078"/>
      <c r="N78" s="1078"/>
      <c r="AN78" s="1091"/>
      <c r="AO78" s="1091"/>
      <c r="AP78" s="1091"/>
      <c r="AQ78" s="1091"/>
      <c r="AR78" s="1091"/>
      <c r="AS78" s="1091"/>
      <c r="AT78" s="1091"/>
      <c r="AU78" s="1091"/>
      <c r="AV78" s="1091"/>
      <c r="AW78" s="1091"/>
      <c r="AX78" s="1091"/>
      <c r="AY78" s="1091"/>
      <c r="AZ78" s="1091"/>
      <c r="BA78" s="1091"/>
      <c r="BB78" s="1090"/>
      <c r="BC78" s="1090"/>
      <c r="BD78" s="1090"/>
      <c r="BE78" s="1090"/>
      <c r="BF78" s="1090"/>
      <c r="BG78" s="1090"/>
      <c r="BH78" s="1090"/>
      <c r="BI78" s="1090"/>
      <c r="BJ78" s="1090"/>
      <c r="BK78" s="1090"/>
      <c r="BL78" s="1090"/>
      <c r="BM78" s="1090"/>
      <c r="BN78" s="1090"/>
      <c r="BO78" s="1090"/>
      <c r="BP78" s="1095"/>
      <c r="BQ78" s="1095"/>
      <c r="BR78" s="1095"/>
      <c r="BS78" s="1095"/>
      <c r="BT78" s="1095"/>
      <c r="BU78" s="1095"/>
      <c r="BV78" s="1095"/>
      <c r="BW78" s="1095"/>
      <c r="BX78" s="1095"/>
      <c r="BY78" s="1095"/>
      <c r="BZ78" s="1095"/>
      <c r="CA78" s="1095"/>
      <c r="CB78" s="1095"/>
      <c r="CC78" s="1095"/>
      <c r="CD78" s="1095"/>
      <c r="CE78" s="1095"/>
      <c r="CF78" s="1095"/>
      <c r="CG78" s="1095"/>
      <c r="CH78" s="1095"/>
      <c r="CI78" s="1095"/>
      <c r="CJ78" s="1095"/>
      <c r="CK78" s="1095"/>
      <c r="CL78" s="1095"/>
      <c r="CM78" s="1095"/>
      <c r="CN78" s="1095"/>
      <c r="CO78" s="1095"/>
      <c r="CP78" s="1095"/>
      <c r="CQ78" s="1095"/>
      <c r="CR78" s="1095"/>
      <c r="CS78" s="1095"/>
      <c r="CT78" s="1095"/>
      <c r="CU78" s="1095"/>
      <c r="CV78" s="1095"/>
      <c r="CW78" s="1095"/>
      <c r="CX78" s="1095"/>
      <c r="CY78" s="1095"/>
      <c r="CZ78" s="1095"/>
      <c r="DA78" s="1095"/>
      <c r="DB78" s="1095"/>
      <c r="DC78" s="1095"/>
    </row>
    <row r="79" spans="2:107">
      <c r="B79" s="739"/>
      <c r="G79" s="1067"/>
      <c r="H79" s="1067"/>
      <c r="I79" s="1073"/>
      <c r="J79" s="1073"/>
      <c r="K79" s="1079"/>
      <c r="L79" s="1079"/>
      <c r="M79" s="1079"/>
      <c r="N79" s="1079"/>
      <c r="AN79" s="1091"/>
      <c r="AO79" s="1091"/>
      <c r="AP79" s="1091"/>
      <c r="AQ79" s="1091"/>
      <c r="AR79" s="1091"/>
      <c r="AS79" s="1091"/>
      <c r="AT79" s="1091"/>
      <c r="AU79" s="1091"/>
      <c r="AV79" s="1091"/>
      <c r="AW79" s="1091"/>
      <c r="AX79" s="1091"/>
      <c r="AY79" s="1091"/>
      <c r="AZ79" s="1091"/>
      <c r="BA79" s="1091"/>
      <c r="BB79" s="1090" t="s">
        <v>385</v>
      </c>
      <c r="BC79" s="1090"/>
      <c r="BD79" s="1090"/>
      <c r="BE79" s="1090"/>
      <c r="BF79" s="1090"/>
      <c r="BG79" s="1090"/>
      <c r="BH79" s="1090"/>
      <c r="BI79" s="1090"/>
      <c r="BJ79" s="1090"/>
      <c r="BK79" s="1090"/>
      <c r="BL79" s="1090"/>
      <c r="BM79" s="1090"/>
      <c r="BN79" s="1090"/>
      <c r="BO79" s="1090"/>
      <c r="BP79" s="1095">
        <v>9.8000000000000007</v>
      </c>
      <c r="BQ79" s="1095"/>
      <c r="BR79" s="1095"/>
      <c r="BS79" s="1095"/>
      <c r="BT79" s="1095"/>
      <c r="BU79" s="1095"/>
      <c r="BV79" s="1095"/>
      <c r="BW79" s="1095"/>
      <c r="BX79" s="1095">
        <v>9.6</v>
      </c>
      <c r="BY79" s="1095"/>
      <c r="BZ79" s="1095"/>
      <c r="CA79" s="1095"/>
      <c r="CB79" s="1095"/>
      <c r="CC79" s="1095"/>
      <c r="CD79" s="1095"/>
      <c r="CE79" s="1095"/>
      <c r="CF79" s="1095">
        <v>9.5</v>
      </c>
      <c r="CG79" s="1095"/>
      <c r="CH79" s="1095"/>
      <c r="CI79" s="1095"/>
      <c r="CJ79" s="1095"/>
      <c r="CK79" s="1095"/>
      <c r="CL79" s="1095"/>
      <c r="CM79" s="1095"/>
      <c r="CN79" s="1095">
        <v>9.1999999999999993</v>
      </c>
      <c r="CO79" s="1095"/>
      <c r="CP79" s="1095"/>
      <c r="CQ79" s="1095"/>
      <c r="CR79" s="1095"/>
      <c r="CS79" s="1095"/>
      <c r="CT79" s="1095"/>
      <c r="CU79" s="1095"/>
      <c r="CV79" s="1095">
        <v>8.9</v>
      </c>
      <c r="CW79" s="1095"/>
      <c r="CX79" s="1095"/>
      <c r="CY79" s="1095"/>
      <c r="CZ79" s="1095"/>
      <c r="DA79" s="1095"/>
      <c r="DB79" s="1095"/>
      <c r="DC79" s="1095"/>
    </row>
    <row r="80" spans="2:107">
      <c r="B80" s="739"/>
      <c r="G80" s="1067"/>
      <c r="H80" s="1067"/>
      <c r="I80" s="1073"/>
      <c r="J80" s="1073"/>
      <c r="K80" s="1079"/>
      <c r="L80" s="1079"/>
      <c r="M80" s="1079"/>
      <c r="N80" s="1079"/>
      <c r="AN80" s="1091"/>
      <c r="AO80" s="1091"/>
      <c r="AP80" s="1091"/>
      <c r="AQ80" s="1091"/>
      <c r="AR80" s="1091"/>
      <c r="AS80" s="1091"/>
      <c r="AT80" s="1091"/>
      <c r="AU80" s="1091"/>
      <c r="AV80" s="1091"/>
      <c r="AW80" s="1091"/>
      <c r="AX80" s="1091"/>
      <c r="AY80" s="1091"/>
      <c r="AZ80" s="1091"/>
      <c r="BA80" s="1091"/>
      <c r="BB80" s="1090"/>
      <c r="BC80" s="1090"/>
      <c r="BD80" s="1090"/>
      <c r="BE80" s="1090"/>
      <c r="BF80" s="1090"/>
      <c r="BG80" s="1090"/>
      <c r="BH80" s="1090"/>
      <c r="BI80" s="1090"/>
      <c r="BJ80" s="1090"/>
      <c r="BK80" s="1090"/>
      <c r="BL80" s="1090"/>
      <c r="BM80" s="1090"/>
      <c r="BN80" s="1090"/>
      <c r="BO80" s="1090"/>
      <c r="BP80" s="1095"/>
      <c r="BQ80" s="1095"/>
      <c r="BR80" s="1095"/>
      <c r="BS80" s="1095"/>
      <c r="BT80" s="1095"/>
      <c r="BU80" s="1095"/>
      <c r="BV80" s="1095"/>
      <c r="BW80" s="1095"/>
      <c r="BX80" s="1095"/>
      <c r="BY80" s="1095"/>
      <c r="BZ80" s="1095"/>
      <c r="CA80" s="1095"/>
      <c r="CB80" s="1095"/>
      <c r="CC80" s="1095"/>
      <c r="CD80" s="1095"/>
      <c r="CE80" s="1095"/>
      <c r="CF80" s="1095"/>
      <c r="CG80" s="1095"/>
      <c r="CH80" s="1095"/>
      <c r="CI80" s="1095"/>
      <c r="CJ80" s="1095"/>
      <c r="CK80" s="1095"/>
      <c r="CL80" s="1095"/>
      <c r="CM80" s="1095"/>
      <c r="CN80" s="1095"/>
      <c r="CO80" s="1095"/>
      <c r="CP80" s="1095"/>
      <c r="CQ80" s="1095"/>
      <c r="CR80" s="1095"/>
      <c r="CS80" s="1095"/>
      <c r="CT80" s="1095"/>
      <c r="CU80" s="1095"/>
      <c r="CV80" s="1095"/>
      <c r="CW80" s="1095"/>
      <c r="CX80" s="1095"/>
      <c r="CY80" s="1095"/>
      <c r="CZ80" s="1095"/>
      <c r="DA80" s="1095"/>
      <c r="DB80" s="1095"/>
      <c r="DC80" s="1095"/>
    </row>
    <row r="81" spans="2:109">
      <c r="B81" s="739"/>
    </row>
    <row r="82" spans="2:109" ht="17.25">
      <c r="B82" s="739"/>
      <c r="K82" s="1080"/>
      <c r="L82" s="1080"/>
      <c r="M82" s="1080"/>
      <c r="N82" s="1080"/>
      <c r="AQ82" s="1080"/>
      <c r="AR82" s="1080"/>
      <c r="AS82" s="1080"/>
      <c r="AT82" s="1080"/>
      <c r="BC82" s="1080"/>
      <c r="BD82" s="1080"/>
      <c r="BE82" s="1080"/>
      <c r="BF82" s="1080"/>
      <c r="BO82" s="1080"/>
      <c r="BP82" s="1080"/>
      <c r="BQ82" s="1080"/>
      <c r="BR82" s="1080"/>
      <c r="CA82" s="1080"/>
      <c r="CB82" s="1080"/>
      <c r="CC82" s="1080"/>
      <c r="CD82" s="1080"/>
      <c r="CM82" s="1080"/>
      <c r="CN82" s="1080"/>
      <c r="CO82" s="1080"/>
      <c r="CP82" s="1080"/>
      <c r="CY82" s="1080"/>
      <c r="CZ82" s="1080"/>
      <c r="DA82" s="1080"/>
      <c r="DB82" s="1080"/>
      <c r="DC82" s="1080"/>
    </row>
    <row r="83" spans="2:109">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c r="DD84" s="750"/>
      <c r="DE84" s="750"/>
    </row>
    <row r="85" spans="2:109">
      <c r="DD85" s="750"/>
      <c r="DE85" s="750"/>
    </row>
  </sheetData>
  <sheetProtection algorithmName="SHA-512" hashValue="0nx7s66EpO2YQpxzd0LsNLi7e6W+YEoCXsLXA+ynBWlV6Ly1Ntsr1y27OPy1dYe7TBUIGJqk0xd6WX4kwtRf4w==" saltValue="jKSRnc8rxnpiqnGEuuzb+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5"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c r="S2" s="737"/>
      <c r="AH2" s="737"/>
    </row>
    <row r="3" spans="1: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row r="5" spans="1:34"/>
    <row r="6" spans="1:34"/>
    <row r="7" spans="1:34"/>
    <row r="8" spans="1:34"/>
    <row r="9" spans="1:34">
      <c r="AH9" s="737"/>
    </row>
    <row r="10" spans="1:34"/>
    <row r="11" spans="1:34"/>
    <row r="12" spans="1:34"/>
    <row r="13" spans="1:34"/>
    <row r="14" spans="1:34"/>
    <row r="15" spans="1:34"/>
    <row r="16" spans="1: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106</v>
      </c>
    </row>
  </sheetData>
  <sheetProtection algorithmName="SHA-512" hashValue="Ia/wKBvE8qNKUstdgewzX6JZzzQssxODwG70u7u6BULn7y/Y90J5PDBSpsxxh6eaPvLjWDFGXAxfFXQSbLlSwA==" saltValue="B0oWwu13NrA4G7dzVH8gG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election activeCell="C120" sqref="C120"/>
    </sheetView>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106</v>
      </c>
    </row>
  </sheetData>
  <sheetProtection algorithmName="SHA-512" hashValue="0Txi9+ARYA/MmEWU/vAU1AEUAN3BEe1ofNj28/urSCsEbgpJ+2T+v4cH47K2KtYI/e7QIauCaTnQYZH7VjJMPA==" saltValue="ClP2xwde9Mwx0tdKnc5qG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角田　正樹</cp:lastModifiedBy>
  <dcterms:created xsi:type="dcterms:W3CDTF">2023-02-20T06:39:11Z</dcterms:created>
  <dcterms:modified xsi:type="dcterms:W3CDTF">2023-10-04T05:23:16Z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2023-10-04T05:23:16Z</vt:filetime>
  </property>
</Properties>
</file>