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4005" windowWidth="20520" windowHeight="4065" tabRatio="8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<sst xmlns="http://schemas.openxmlformats.org/spreadsheetml/2006/main" count="1108" uniqueCount="613">
  <si>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</si>
  <si>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</si>
  <si>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</si>
  <si>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</si>
  <si>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</si>
  <si>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</si>
  <si>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</si>
  <si>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</si>
  <si>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</si>
  <si>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</si>
  <si>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</si>
  <si>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</si>
  <si>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</si>
  <si>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</si>
  <si>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</si>
  <si>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</si>
  <si>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</si>
  <si>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</si>
  <si>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</si>
  <si>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</si>
  <si>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</si>
  <si>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</si>
  <si>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</si>
  <si>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</si>
  <si>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</si>
  <si>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</si>
  <si>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</si>
  <si>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</si>
  <si>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</si>
  <si>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</si>
  <si>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</si>
  <si>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</si>
  <si>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</si>
  <si>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</si>
  <si>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</si>
  <si>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</si>
  <si>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</si>
  <si>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</si>
  <si>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</si>
  <si>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</si>
  <si>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</si>
  <si>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</si>
  <si>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</si>
  <si>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</si>
  <si>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</si>
  <si>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</si>
  <si>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</si>
  <si>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</si>
  <si>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</si>
  <si>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</si>
  <si>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</si>
  <si>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</si>
  <si>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</si>
  <si>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</si>
  <si>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</si>
  <si>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</si>
  <si>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</si>
  <si>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</si>
  <si>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</si>
  <si>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</si>
  <si>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</si>
  <si>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</si>
  <si>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</si>
  <si>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</si>
  <si>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</si>
  <si>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</si>
  <si>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</si>
  <si>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</si>
  <si>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</si>
  <si>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</si>
  <si>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</si>
  <si>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</si>
  <si>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</si>
  <si>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</si>
  <si>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</si>
  <si>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</si>
  <si>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</si>
  <si>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</si>
  <si>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</si>
  <si>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</si>
  <si>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</si>
  <si>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</si>
  <si>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</si>
  <si>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</si>
  <si>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</si>
  <si>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</si>
  <si>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</si>
  <si>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</si>
  <si>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</si>
  <si>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</si>
  <si>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</si>
  <si>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</si>
  <si>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真庭市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</si>
  <si>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</si>
  <si>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</si>
  <si>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</si>
  <si>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</si>
  <si>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</si>
  <si>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</si>
  <si>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</si>
  <si>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</si>
  <si>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</si>
  <si>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</si>
  <si>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</si>
  <si>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</si>
  <si>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</si>
  <si>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</si>
  <si>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</si>
  <si>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</si>
  <si>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</si>
  <si>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</si>
  <si>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</si>
  <si>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</si>
  <si>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</si>
  <si>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</si>
  <si>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</si>
  <si>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</si>
  <si>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</si>
  <si>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</si>
  <si>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</si>
  <si>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</si>
  <si>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</si>
  <si>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</si>
  <si>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</si>
  <si>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</si>
  <si>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</si>
  <si>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</si>
  <si>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</si>
  <si>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</si>
  <si>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</si>
  <si>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</si>
  <si>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</si>
  <si>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</si>
  <si>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</si>
  <si>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</si>
  <si>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</si>
  <si>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</si>
  <si>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</si>
  <si>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</si>
  <si>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</si>
  <si>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</si>
  <si>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</si>
  <si>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</si>
  <si>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</si>
  <si>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</si>
  <si>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</si>
  <si>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</si>
  <si>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</si>
  <si>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</si>
  <si>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</si>
  <si>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</si>
  <si>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</si>
  <si>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</si>
  <si>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</si>
  <si>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</si>
  <si>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</si>
  <si>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</si>
  <si>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</si>
  <si>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</si>
  <si>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</si>
  <si>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</si>
  <si>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</si>
  <si>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</si>
  <si>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</si>
  <si>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</si>
  <si>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</si>
  <si>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</si>
  <si>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</si>
  <si>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</si>
  <si>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</si>
  <si>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</si>
  <si>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</si>
  <si>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</si>
  <si>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</si>
  <si>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</si>
  <si>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</si>
  <si>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</si>
  <si>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</si>
  <si>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</si>
  <si>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</si>
  <si>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</si>
  <si>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</si>
  <si>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</si>
  <si>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</si>
  <si>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</si>
  <si>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</si>
  <si>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</si>
  <si>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</si>
  <si>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</si>
  <si>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</si>
  <si>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</si>
  <si>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</si>
  <si>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</si>
  <si>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</si>
  <si>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</si>
  <si>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</si>
  <si>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</si>
  <si>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</si>
  <si>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</si>
  <si>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</si>
  <si>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</si>
  <si>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</si>
  <si>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</si>
  <si>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</si>
  <si>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</si>
  <si>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</si>
  <si>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</si>
  <si>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</si>
  <si>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</si>
  <si>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</si>
  <si>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</si>
  <si>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</si>
  <si>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岡山県真庭市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</si>
  <si>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</si>
  <si>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</si>
  <si>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</si>
  <si>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</si>
  <si>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</si>
  <si>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</si>
  <si>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</si>
  <si>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</si>
  <si>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</si>
  <si>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</si>
  <si>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</si>
  <si>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</si>
  <si>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</si>
  <si>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</si>
  <si>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</si>
  <si>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</si>
  <si>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</si>
  <si>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</si>
  <si>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</si>
  <si>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</si>
  <si>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</si>
  <si>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</si>
  <si>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</si>
  <si>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</si>
  <si>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</si>
  <si>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</si>
  <si>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</si>
  <si>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</si>
  <si>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</si>
  <si>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</si>
  <si>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</si>
  <si>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</si>
  <si>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</si>
  <si>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</si>
  <si>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</si>
  <si>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</si>
  <si>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</si>
  <si>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</si>
  <si>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</si>
  <si>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</si>
  <si>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</si>
  <si>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</si>
  <si>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</si>
  <si>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</si>
  <si>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</si>
  <si>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</si>
  <si>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</si>
  <si>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</si>
  <si>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</si>
  <si>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</si>
  <si>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</si>
  <si>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</si>
  <si>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</si>
  <si>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</si>
  <si>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</si>
  <si>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</si>
  <si>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</si>
  <si>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</si>
  <si>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</si>
  <si>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</si>
  <si>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</si>
  <si>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</si>
  <si>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</si>
  <si>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</si>
  <si>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</si>
  <si>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</si>
  <si>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</si>
  <si>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</si>
  <si>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</si>
  <si>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</si>
  <si>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</si>
  <si>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</si>
  <si>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</si>
  <si>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</si>
  <si>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</si>
  <si>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</si>
  <si>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</si>
  <si>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</si>
  <si>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</si>
  <si>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</si>
  <si>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</si>
  <si>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</si>
  <si>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</si>
  <si>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</si>
  <si>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</si>
  <si>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</si>
  <si>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</si>
  <si>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</si>
  <si>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</si>
  <si>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</si>
  <si>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</si>
  <si>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</si>
  <si>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</si>
  <si>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</si>
  <si>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</si>
  <si>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</si>
  <si>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</si>
  <si>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</si>
  <si>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</si>
  <si>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</si>
  <si>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</si>
  <si>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</si>
  <si>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</si>
  <si>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</si>
  <si>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</si>
  <si>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</si>
  <si>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</si>
  <si>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</si>
  <si>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</si>
  <si>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</si>
  <si>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</si>
  <si>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</si>
  <si>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</si>
  <si>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</si>
  <si>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</si>
  <si>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</si>
  <si>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</si>
  <si>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</si>
  <si>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</si>
  <si>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</si>
  <si>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</si>
  <si>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</si>
  <si>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</si>
  <si>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</si>
  <si>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</si>
  <si>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</si>
  <si>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</si>
  <si>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</si>
  <si>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</si>
  <si>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</si>
  <si>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</si>
  <si>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</si>
  <si>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</si>
  <si>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</si>
  <si>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</si>
  <si>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</si>
  <si>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</si>
  <si>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</si>
  <si>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</si>
  <si>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</si>
  <si>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</si>
  <si>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</si>
  <si>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</si>
  <si>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</si>
  <si>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</si>
  <si>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</si>
  <si>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</si>
  <si>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</si>
  <si>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</si>
  <si>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岡山県真庭市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</si>
  <si>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</si>
  <si>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</si>
  <si>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</si>
  <si>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</si>
  <si>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</si>
  <si>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</si>
  <si>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</si>
  <si>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</si>
  <si>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</si>
  <si>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</si>
  <si>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</si>
  <si>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</si>
  <si>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</si>
  <si>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</si>
  <si>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</si>
  <si>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</si>
  <si>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</si>
  <si>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</si>
  <si>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</si>
  <si>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</si>
  <si>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</si>
  <si>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</si>
  <si>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</si>
  <si>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</si>
  <si>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</si>
  <si>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</si>
  <si>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</si>
  <si>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</si>
  <si>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</si>
  <si>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</si>
  <si>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</si>
  <si>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</si>
  <si>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</si>
  <si>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真庭市国民健康保険特別会計</t>
    <phoneticPr fontId="5"/>
  </si>
  <si>
    <t>真庭市後期高齢者医療特別会計</t>
    <phoneticPr fontId="5"/>
  </si>
  <si>
    <t>真庭市介護保険特別会計</t>
    <phoneticPr fontId="5"/>
  </si>
  <si>
    <t>真庭市介護保険特別会計（介護サービス事業勘定）</t>
    <phoneticPr fontId="5"/>
  </si>
  <si>
    <t>真庭市水道事業会計</t>
    <phoneticPr fontId="5"/>
  </si>
  <si>
    <t>法適用企業</t>
    <phoneticPr fontId="5"/>
  </si>
  <si>
    <t>真庭市下水道事業会計</t>
    <phoneticPr fontId="5"/>
  </si>
  <si>
    <t>真庭市国民健康保険湯原温泉病院事業会計</t>
    <phoneticPr fontId="5"/>
  </si>
  <si>
    <t>真庭市農業共済事業特別会計</t>
    <phoneticPr fontId="5"/>
  </si>
  <si>
    <t>真庭市簡易水道事業特別会計</t>
    <phoneticPr fontId="5"/>
  </si>
  <si>
    <t>法非適用企業</t>
    <phoneticPr fontId="5"/>
  </si>
  <si>
    <t>真庭市浄化槽事業特別会計</t>
    <phoneticPr fontId="5"/>
  </si>
  <si>
    <t>法非適用企業</t>
    <phoneticPr fontId="5"/>
  </si>
  <si>
    <t>真庭市津黒高原観光事業特別会計</t>
    <phoneticPr fontId="5"/>
  </si>
  <si>
    <t>真庭市クリエイト菅谷事業特別会計</t>
    <phoneticPr fontId="5"/>
  </si>
  <si>
    <t>-</t>
    <phoneticPr fontId="5"/>
  </si>
  <si>
    <t>真庭市温泉事業特別会計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</si>
  <si>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</si>
  <si>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</si>
  <si>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</si>
  <si>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</si>
  <si>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</si>
  <si>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</si>
  <si>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</si>
  <si>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</si>
  <si>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</si>
  <si>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</si>
  <si>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</si>
  <si>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</si>
  <si>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</si>
  <si>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</si>
  <si>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</si>
  <si>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</si>
  <si>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</si>
  <si>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</si>
  <si>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</si>
  <si>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</si>
  <si>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</si>
  <si>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</si>
  <si>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</si>
  <si>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</si>
  <si>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</si>
  <si>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</si>
  <si>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</si>
  <si>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</si>
  <si>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</si>
  <si>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</si>
  <si>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</si>
  <si>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</si>
  <si>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</si>
  <si>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</si>
  <si>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</si>
  <si>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</si>
  <si>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</si>
  <si>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</si>
  <si>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</si>
  <si>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</si>
  <si>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</si>
  <si>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</si>
  <si>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</si>
  <si>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</si>
  <si>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</si>
  <si>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</si>
  <si>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</si>
  <si>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</si>
  <si>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</si>
  <si>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</si>
  <si>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</si>
  <si>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</si>
  <si>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</si>
  <si>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</si>
  <si>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</si>
  <si>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</si>
  <si>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</si>
  <si>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真庭市下水道事業会計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</si>
  <si>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</si>
  <si>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</si>
  <si>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真庭市簡易水道事業特別会計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</si>
  <si>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</si>
  <si>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</si>
  <si>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真庭市国民健康保険湯原温泉病院事業会計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</si>
  <si>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</si>
  <si>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</si>
  <si>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</si>
  <si>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</si>
  <si>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</si>
  <si>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</si>
  <si>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</si>
  <si>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</si>
  <si>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</si>
  <si>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</si>
  <si>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</si>
  <si>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</si>
  <si>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</si>
  <si>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</si>
  <si>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</si>
  <si>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</si>
  <si>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</si>
  <si>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</si>
  <si>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</si>
  <si>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</si>
  <si>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</si>
  <si>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</si>
  <si>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</si>
  <si>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</si>
  <si>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</si>
  <si>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</si>
  <si>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</si>
  <si>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</si>
  <si>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</si>
  <si>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</si>
  <si>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</si>
  <si>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</si>
  <si>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</si>
  <si>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</si>
  <si>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</si>
  <si>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</si>
  <si>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</si>
  <si>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</si>
  <si>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</si>
  <si>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</si>
  <si>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</si>
  <si>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</si>
  <si>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</si>
  <si>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</si>
  <si>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</si>
  <si>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</si>
  <si>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</si>
  <si>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</si>
  <si>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</si>
  <si>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</si>
  <si>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</si>
  <si>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</si>
  <si>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</si>
  <si>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</si>
  <si>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</si>
  <si>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</si>
  <si>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</si>
  <si>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</si>
  <si>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</si>
  <si>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</si>
  <si>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</si>
  <si>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</si>
  <si>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</si>
  <si>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</si>
  <si>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</si>
  <si>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</si>
  <si>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</si>
  <si>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</si>
  <si>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</si>
  <si>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</si>
  <si>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</si>
  <si>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</si>
  <si>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</si>
  <si>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</si>
  <si>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</si>
  <si>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</si>
  <si>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</si>
  <si>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</si>
  <si>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</si>
  <si>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</si>
  <si>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</si>
  <si>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</si>
  <si>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</si>
  <si>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</si>
  <si>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</si>
  <si>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0.30</t>
  </si>
  <si>
    <t>▲ 2.14</t>
  </si>
  <si>
    <t>一般会計</t>
  </si>
  <si>
    <t>真庭市国民健康保険湯原温泉病院事業会計</t>
  </si>
  <si>
    <t>真庭市水道事業会計</t>
  </si>
  <si>
    <t>真庭市農業共済事業特別会計</t>
  </si>
  <si>
    <t>真庭市国民健康保険特別会計</t>
  </si>
  <si>
    <t>真庭市下水道事業会計</t>
  </si>
  <si>
    <t>真庭市介護保険特別会計</t>
  </si>
  <si>
    <t>真庭市温泉事業特別会計</t>
  </si>
  <si>
    <t>その他会計（赤字）</t>
  </si>
  <si>
    <t>その他会計（黒字）</t>
  </si>
  <si>
    <t>岡山県広域水道企業団</t>
    <rPh sb="0" eb="3">
      <t>オカヤマケン</t>
    </rPh>
    <rPh sb="3" eb="5">
      <t>コウイキ</t>
    </rPh>
    <rPh sb="5" eb="7">
      <t>スイドウ</t>
    </rPh>
    <rPh sb="7" eb="9">
      <t>キギョウ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</si>
  <si>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</si>
  <si>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</si>
  <si>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</si>
  <si>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</si>
  <si>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</si>
  <si>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</si>
  <si>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</si>
  <si>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岡山県中部環境施設組合</t>
    <rPh sb="0" eb="3">
      <t>オカヤマケン</t>
    </rPh>
    <rPh sb="3" eb="5">
      <t>チュウブ</t>
    </rPh>
    <rPh sb="5" eb="7">
      <t>カンキョウ</t>
    </rPh>
    <rPh sb="7" eb="9">
      <t>シセツ</t>
    </rPh>
    <rPh sb="9" eb="11">
      <t>クミアイ</t>
    </rPh>
    <phoneticPr fontId="2"/>
  </si>
  <si>
    <t>株式会社おちあい振興公社</t>
    <rPh sb="0" eb="2">
      <t>カブシキ</t>
    </rPh>
    <rPh sb="2" eb="4">
      <t>カイシャ</t>
    </rPh>
    <rPh sb="8" eb="10">
      <t>シンコウ</t>
    </rPh>
    <rPh sb="10" eb="12">
      <t>コウシャ</t>
    </rPh>
    <phoneticPr fontId="2"/>
  </si>
  <si>
    <t>有限会社醍醐の里</t>
    <rPh sb="0" eb="2">
      <t>ユウゲン</t>
    </rPh>
    <rPh sb="2" eb="4">
      <t>カイシャ</t>
    </rPh>
    <rPh sb="4" eb="6">
      <t>ダイゴ</t>
    </rPh>
    <rPh sb="7" eb="8">
      <t>サト</t>
    </rPh>
    <phoneticPr fontId="2"/>
  </si>
  <si>
    <t>公益財団法人真庭エスパス文化振興財団</t>
    <rPh sb="0" eb="2">
      <t>コウエキ</t>
    </rPh>
    <rPh sb="2" eb="4">
      <t>ザイダン</t>
    </rPh>
    <rPh sb="4" eb="6">
      <t>ホウジン</t>
    </rPh>
    <rPh sb="6" eb="8">
      <t>マニワ</t>
    </rPh>
    <rPh sb="12" eb="14">
      <t>ブンカ</t>
    </rPh>
    <rPh sb="14" eb="16">
      <t>シンコウ</t>
    </rPh>
    <rPh sb="16" eb="18">
      <t>ザイダン</t>
    </rPh>
    <phoneticPr fontId="2"/>
  </si>
  <si>
    <t>株式会社アストピア蒜山</t>
    <rPh sb="0" eb="2">
      <t>カブシキ</t>
    </rPh>
    <rPh sb="2" eb="4">
      <t>カイシャ</t>
    </rPh>
    <rPh sb="9" eb="11">
      <t>ヒルゼン</t>
    </rPh>
    <phoneticPr fontId="2"/>
  </si>
  <si>
    <t>一般社団法人蒜山農業公社</t>
    <rPh sb="6" eb="8">
      <t>ヒルゼン</t>
    </rPh>
    <rPh sb="8" eb="10">
      <t>ノウギョウ</t>
    </rPh>
    <rPh sb="10" eb="12">
      <t>コウシャ</t>
    </rPh>
    <phoneticPr fontId="2"/>
  </si>
  <si>
    <t>株式会社グリーンピア蒜山</t>
    <rPh sb="10" eb="12">
      <t>ヒルゼン</t>
    </rPh>
    <phoneticPr fontId="2"/>
  </si>
  <si>
    <t>真庭市公共施設整備等基金</t>
    <phoneticPr fontId="11"/>
  </si>
  <si>
    <t>真庭市振興基金</t>
    <phoneticPr fontId="11"/>
  </si>
  <si>
    <t>真庭市未来を担う人応援基金</t>
    <phoneticPr fontId="11"/>
  </si>
  <si>
    <t>真庭市情報化施設整備基金</t>
    <phoneticPr fontId="11"/>
  </si>
  <si>
    <t>真庭市立学校施設整備基金</t>
    <phoneticPr fontId="1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</si>
  <si>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</si>
  <si>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</si>
  <si>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</si>
  <si>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</si>
  <si>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</si>
  <si>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</si>
  <si>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</si>
  <si>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</si>
  <si>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</si>
  <si>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</si>
  <si>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</si>
  <si>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</si>
  <si>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</si>
  <si>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</si>
  <si>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</si>
  <si>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</si>
  <si>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</si>
  <si>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合併算定替えによる普通交付税の減少、公債費の増加や公共施設の長寿命化などの将来負担への備えとして基金の積増しを行ったため前年度に引き続き「-」となった。有形固定資産減価償却率が50％を超えており、比率も上昇していることから耐用年数を超過した資産が増加していることが見込まれる。今後は、基金なども活用しながら老朽化した施設の統廃合など、資産の総量削減も念頭に置きつつ、施設等の適正な更新に努める。</t>
    <phoneticPr fontId="5"/>
  </si>
  <si>
    <t>　両比率とも類似団体と比較し良好であるが、実質公債費比率については、合併算定替えによる普通交付税の減少、公債費の増加等により前年度に比べ0.2ポイント上昇した。今後も過年度に行った大型事業の影響による公債費の増加によりさらに実質公債費比率は上昇していくと予測している。毎年行っている財政計画を基にした計画的な事業執行により公債費の適正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</si>
</sst>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C653-434C-8565-CFEC9086F6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101015</c:v>
                </c:pt>
                <c:pt idx="1">
                  <c:v>133544</c:v>
                </c:pt>
                <c:pt idx="2">
                  <c:v>116128</c:v>
                </c:pt>
                <c:pt idx="3">
                  <c:v>119168</c:v>
                </c:pt>
                <c:pt idx="4">
                  <c:v>140229</c:v>
                </c:pt>
              </c:numCache>
            </c:numRef>
          </c:val>
          <c:smooth val="0"/>
          <c:extLst xmlns:c16r2="http://schemas.microsoft.com/office/drawing/2015/06/chart">
            <c:ext xmlns:c16="http://schemas.microsoft.com/office/drawing/2014/chart" uri="{C3380CC4-5D6E-409C-BE32-E72D297353CC}">
              <c16:uniqueId val="{00000001-C653-434C-8565-CFEC9086F6EF}"/>
            </c:ext>
          </c:extLst>
        </c:ser>
        <c:dLbls>
          <c:showLegendKey val="0"/>
          <c:showVal val="0"/>
          <c:showCatName val="0"/>
          <c:showSerName val="0"/>
          <c:showPercent val="0"/>
          <c:showBubbleSize val="0"/>
        </c:dLbls>
        <c:marker val="1"/>
        <c:smooth val="0"/>
        <c:axId val="119465472"/>
        <c:axId val="119467392"/>
      </c:lineChart>
      <c:catAx>
        <c:axId val="119465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67392"/>
        <c:crosses val="autoZero"/>
        <c:auto val="1"/>
        <c:lblAlgn val="ctr"/>
        <c:lblOffset val="100"/>
        <c:tickLblSkip val="1"/>
        <c:tickMarkSkip val="1"/>
        <c:noMultiLvlLbl val="0"/>
      </c:catAx>
      <c:valAx>
        <c:axId val="1194673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465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5.18</c:v>
                </c:pt>
                <c:pt idx="1">
                  <c:v>5.3</c:v>
                </c:pt>
                <c:pt idx="2">
                  <c:v>8.5299999999999994</c:v>
                </c:pt>
                <c:pt idx="3">
                  <c:v>6.26</c:v>
                </c:pt>
                <c:pt idx="4">
                  <c:v>6.82</c:v>
                </c:pt>
              </c:numCache>
            </c:numRef>
          </c:val>
          <c:extLst xmlns:c16r2="http://schemas.microsoft.com/office/drawing/2015/06/chart">
            <c:ext xmlns:c16="http://schemas.microsoft.com/office/drawing/2014/chart" uri="{C3380CC4-5D6E-409C-BE32-E72D297353CC}">
              <c16:uniqueId val="{00000000-7A19-4B9B-86FE-0DB74686AF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54.02</c:v>
                </c:pt>
                <c:pt idx="1">
                  <c:v>57.13</c:v>
                </c:pt>
                <c:pt idx="2">
                  <c:v>58.59</c:v>
                </c:pt>
                <c:pt idx="3">
                  <c:v>60.47</c:v>
                </c:pt>
                <c:pt idx="4">
                  <c:v>62.38</c:v>
                </c:pt>
              </c:numCache>
            </c:numRef>
          </c:val>
          <c:extLst xmlns:c16r2="http://schemas.microsoft.com/office/drawing/2015/06/chart">
            <c:ext xmlns:c16="http://schemas.microsoft.com/office/drawing/2014/chart" uri="{C3380CC4-5D6E-409C-BE32-E72D297353CC}">
              <c16:uniqueId val="{00000001-7A19-4B9B-86FE-0DB74686AF95}"/>
            </c:ext>
          </c:extLst>
        </c:ser>
        <c:dLbls>
          <c:showLegendKey val="0"/>
          <c:showVal val="0"/>
          <c:showCatName val="0"/>
          <c:showSerName val="0"/>
          <c:showPercent val="0"/>
          <c:showBubbleSize val="0"/>
        </c:dLbls>
        <c:gapWidth val="250"/>
        <c:overlap val="100"/>
        <c:axId val="119902592"/>
        <c:axId val="11990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c:v>
                </c:pt>
                <c:pt idx="1">
                  <c:v>0.15</c:v>
                </c:pt>
                <c:pt idx="2">
                  <c:v>3.26</c:v>
                </c:pt>
                <c:pt idx="3">
                  <c:v>-2.14</c:v>
                </c:pt>
                <c:pt idx="4">
                  <c:v>0.48</c:v>
                </c:pt>
              </c:numCache>
            </c:numRef>
          </c:val>
          <c:smooth val="0"/>
          <c:extLst xmlns:c16r2="http://schemas.microsoft.com/office/drawing/2015/06/chart">
            <c:ext xmlns:c16="http://schemas.microsoft.com/office/drawing/2014/chart" uri="{C3380CC4-5D6E-409C-BE32-E72D297353CC}">
              <c16:uniqueId val="{00000002-7A19-4B9B-86FE-0DB74686AF95}"/>
            </c:ext>
          </c:extLst>
        </c:ser>
        <c:dLbls>
          <c:showLegendKey val="0"/>
          <c:showVal val="0"/>
          <c:showCatName val="0"/>
          <c:showSerName val="0"/>
          <c:showPercent val="0"/>
          <c:showBubbleSize val="0"/>
        </c:dLbls>
        <c:marker val="1"/>
        <c:smooth val="0"/>
        <c:axId val="119902592"/>
        <c:axId val="119904512"/>
      </c:lineChart>
      <c:catAx>
        <c:axId val="1199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904512"/>
        <c:crosses val="autoZero"/>
        <c:auto val="1"/>
        <c:lblAlgn val="ctr"/>
        <c:lblOffset val="100"/>
        <c:tickLblSkip val="1"/>
        <c:tickMarkSkip val="1"/>
        <c:noMultiLvlLbl val="0"/>
      </c:catAx>
      <c:valAx>
        <c:axId val="1199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0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0.31</c:v>
                </c:pt>
                <c:pt idx="2">
                  <c:v>#N/A</c:v>
                </c:pt>
                <c:pt idx="3">
                  <c:v>0.11</c:v>
                </c:pt>
                <c:pt idx="4">
                  <c:v>#N/A</c:v>
                </c:pt>
                <c:pt idx="5">
                  <c:v>7.0000000000000007E-2</c:v>
                </c:pt>
                <c:pt idx="6">
                  <c:v>#N/A</c:v>
                </c:pt>
                <c:pt idx="7">
                  <c:v>0.69</c:v>
                </c:pt>
                <c:pt idx="8">
                  <c:v>#N/A</c:v>
                </c:pt>
                <c:pt idx="9">
                  <c:v>0.11</c:v>
                </c:pt>
              </c:numCache>
            </c:numRef>
          </c:val>
          <c:extLst xmlns:c16r2="http://schemas.microsoft.com/office/drawing/2015/06/chart">
            <c:ext xmlns:c16="http://schemas.microsoft.com/office/drawing/2014/chart" uri="{C3380CC4-5D6E-409C-BE32-E72D297353CC}">
              <c16:uniqueId val="{00000000-BBA5-420C-BEEE-190F0FE0CA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BA5-420C-BEEE-190F0FE0CA86}"/>
            </c:ext>
          </c:extLst>
        </c:ser>
        <c:ser>
          <c:idx val="2"/>
          <c:order val="2"/>
          <c:tx>
            <c:strRef>
              <c:f>データシート!$A$29</c:f>
              <c:strCache>
                <c:ptCount val="1"/>
                <c:pt idx="0">
                  <c:v>真庭市温泉事業特別会計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0.09</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2-BBA5-420C-BEEE-190F0FE0CA86}"/>
            </c:ext>
          </c:extLst>
        </c:ser>
        <c:ser>
          <c:idx val="3"/>
          <c:order val="3"/>
          <c:tx>
            <c:strRef>
              <c:f>データシート!$A$30</c:f>
              <c:strCache>
                <c:ptCount val="1"/>
                <c:pt idx="0">
                  <c:v>真庭市介護保険特別会計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0.88</c:v>
                </c:pt>
                <c:pt idx="2">
                  <c:v>#N/A</c:v>
                </c:pt>
                <c:pt idx="3">
                  <c:v>0.81</c:v>
                </c:pt>
                <c:pt idx="4">
                  <c:v>#N/A</c:v>
                </c:pt>
                <c:pt idx="5">
                  <c:v>0.72</c:v>
                </c:pt>
                <c:pt idx="6">
                  <c:v>#N/A</c:v>
                </c:pt>
                <c:pt idx="7">
                  <c:v>1</c:v>
                </c:pt>
                <c:pt idx="8">
                  <c:v>#N/A</c:v>
                </c:pt>
                <c:pt idx="9">
                  <c:v>0.87</c:v>
                </c:pt>
              </c:numCache>
            </c:numRef>
          </c:val>
          <c:extLst xmlns:c16r2="http://schemas.microsoft.com/office/drawing/2015/06/chart">
            <c:ext xmlns:c16="http://schemas.microsoft.com/office/drawing/2014/chart" uri="{C3380CC4-5D6E-409C-BE32-E72D297353CC}">
              <c16:uniqueId val="{00000003-BBA5-420C-BEEE-190F0FE0CA86}"/>
            </c:ext>
          </c:extLst>
        </c:ser>
        <c:ser>
          <c:idx val="4"/>
          <c:order val="4"/>
          <c:tx>
            <c:strRef>
              <c:f>データシート!$A$31</c:f>
              <c:strCache>
                <c:ptCount val="1"/>
                <c:pt idx="0">
                  <c:v>真庭市下水道事業会計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1.0900000000000001</c:v>
                </c:pt>
              </c:numCache>
            </c:numRef>
          </c:val>
          <c:extLst xmlns:c16r2="http://schemas.microsoft.com/office/drawing/2015/06/chart">
            <c:ext xmlns:c16="http://schemas.microsoft.com/office/drawing/2014/chart" uri="{C3380CC4-5D6E-409C-BE32-E72D297353CC}">
              <c16:uniqueId val="{00000004-BBA5-420C-BEEE-190F0FE0CA86}"/>
            </c:ext>
          </c:extLst>
        </c:ser>
        <c:ser>
          <c:idx val="5"/>
          <c:order val="5"/>
          <c:tx>
            <c:strRef>
              <c:f>データシート!$A$32</c:f>
              <c:strCache>
                <c:ptCount val="1"/>
                <c:pt idx="0">
                  <c:v>真庭市国民健康保険特別会計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2.15</c:v>
                </c:pt>
                <c:pt idx="2">
                  <c:v>#N/A</c:v>
                </c:pt>
                <c:pt idx="3">
                  <c:v>2.77</c:v>
                </c:pt>
                <c:pt idx="4">
                  <c:v>#N/A</c:v>
                </c:pt>
                <c:pt idx="5">
                  <c:v>1.9</c:v>
                </c:pt>
                <c:pt idx="6">
                  <c:v>#N/A</c:v>
                </c:pt>
                <c:pt idx="7">
                  <c:v>1.67</c:v>
                </c:pt>
                <c:pt idx="8">
                  <c:v>#N/A</c:v>
                </c:pt>
                <c:pt idx="9">
                  <c:v>1.21</c:v>
                </c:pt>
              </c:numCache>
            </c:numRef>
          </c:val>
          <c:extLst xmlns:c16r2="http://schemas.microsoft.com/office/drawing/2015/06/chart">
            <c:ext xmlns:c16="http://schemas.microsoft.com/office/drawing/2014/chart" uri="{C3380CC4-5D6E-409C-BE32-E72D297353CC}">
              <c16:uniqueId val="{00000005-BBA5-420C-BEEE-190F0FE0CA86}"/>
            </c:ext>
          </c:extLst>
        </c:ser>
        <c:ser>
          <c:idx val="6"/>
          <c:order val="6"/>
          <c:tx>
            <c:strRef>
              <c:f>データシート!$A$33</c:f>
              <c:strCache>
                <c:ptCount val="1"/>
                <c:pt idx="0">
                  <c:v>真庭市農業共済事業特別会計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1.44</c:v>
                </c:pt>
                <c:pt idx="2">
                  <c:v>#N/A</c:v>
                </c:pt>
                <c:pt idx="3">
                  <c:v>1.45</c:v>
                </c:pt>
                <c:pt idx="4">
                  <c:v>#N/A</c:v>
                </c:pt>
                <c:pt idx="5">
                  <c:v>1.49</c:v>
                </c:pt>
                <c:pt idx="6">
                  <c:v>#N/A</c:v>
                </c:pt>
                <c:pt idx="7">
                  <c:v>1.54</c:v>
                </c:pt>
                <c:pt idx="8">
                  <c:v>#N/A</c:v>
                </c:pt>
                <c:pt idx="9">
                  <c:v>1.27</c:v>
                </c:pt>
              </c:numCache>
            </c:numRef>
          </c:val>
          <c:extLst xmlns:c16r2="http://schemas.microsoft.com/office/drawing/2015/06/chart">
            <c:ext xmlns:c16="http://schemas.microsoft.com/office/drawing/2014/chart" uri="{C3380CC4-5D6E-409C-BE32-E72D297353CC}">
              <c16:uniqueId val="{00000006-BBA5-420C-BEEE-190F0FE0CA86}"/>
            </c:ext>
          </c:extLst>
        </c:ser>
        <c:ser>
          <c:idx val="7"/>
          <c:order val="7"/>
          <c:tx>
            <c:strRef>
              <c:f>データシート!$A$34</c:f>
              <c:strCache>
                <c:ptCount val="1"/>
                <c:pt idx="0">
                  <c:v>真庭市水道事業会計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8.33</c:v>
                </c:pt>
                <c:pt idx="2">
                  <c:v>#N/A</c:v>
                </c:pt>
                <c:pt idx="3">
                  <c:v>8.07</c:v>
                </c:pt>
                <c:pt idx="4">
                  <c:v>#N/A</c:v>
                </c:pt>
                <c:pt idx="5">
                  <c:v>8.2100000000000009</c:v>
                </c:pt>
                <c:pt idx="6">
                  <c:v>#N/A</c:v>
                </c:pt>
                <c:pt idx="7">
                  <c:v>7.43</c:v>
                </c:pt>
                <c:pt idx="8">
                  <c:v>#N/A</c:v>
                </c:pt>
                <c:pt idx="9">
                  <c:v>6.03</c:v>
                </c:pt>
              </c:numCache>
            </c:numRef>
          </c:val>
          <c:extLst xmlns:c16r2="http://schemas.microsoft.com/office/drawing/2015/06/chart">
            <c:ext xmlns:c16="http://schemas.microsoft.com/office/drawing/2014/chart" uri="{C3380CC4-5D6E-409C-BE32-E72D297353CC}">
              <c16:uniqueId val="{00000007-BBA5-420C-BEEE-190F0FE0CA86}"/>
            </c:ext>
          </c:extLst>
        </c:ser>
        <c:ser>
          <c:idx val="8"/>
          <c:order val="8"/>
          <c:tx>
            <c:strRef>
              <c:f>データシート!$A$35</c:f>
              <c:strCache>
                <c:ptCount val="1"/>
                <c:pt idx="0">
                  <c:v>真庭市国民健康保険湯原温泉病院事業会計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5.29</c:v>
                </c:pt>
                <c:pt idx="2">
                  <c:v>#N/A</c:v>
                </c:pt>
                <c:pt idx="3">
                  <c:v>5.52</c:v>
                </c:pt>
                <c:pt idx="4">
                  <c:v>#N/A</c:v>
                </c:pt>
                <c:pt idx="5">
                  <c:v>5.91</c:v>
                </c:pt>
                <c:pt idx="6">
                  <c:v>#N/A</c:v>
                </c:pt>
                <c:pt idx="7">
                  <c:v>6.03</c:v>
                </c:pt>
                <c:pt idx="8">
                  <c:v>#N/A</c:v>
                </c:pt>
                <c:pt idx="9">
                  <c:v>6.17</c:v>
                </c:pt>
              </c:numCache>
            </c:numRef>
          </c:val>
          <c:extLst xmlns:c16r2="http://schemas.microsoft.com/office/drawing/2015/06/chart">
            <c:ext xmlns:c16="http://schemas.microsoft.com/office/drawing/2014/chart" uri="{C3380CC4-5D6E-409C-BE32-E72D297353CC}">
              <c16:uniqueId val="{00000008-BBA5-420C-BEEE-190F0FE0CA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5.18</c:v>
                </c:pt>
                <c:pt idx="2">
                  <c:v>#N/A</c:v>
                </c:pt>
                <c:pt idx="3">
                  <c:v>5.3</c:v>
                </c:pt>
                <c:pt idx="4">
                  <c:v>#N/A</c:v>
                </c:pt>
                <c:pt idx="5">
                  <c:v>8.52</c:v>
                </c:pt>
                <c:pt idx="6">
                  <c:v>#N/A</c:v>
                </c:pt>
                <c:pt idx="7">
                  <c:v>6.25</c:v>
                </c:pt>
                <c:pt idx="8">
                  <c:v>#N/A</c:v>
                </c:pt>
                <c:pt idx="9">
                  <c:v>6.81</c:v>
                </c:pt>
              </c:numCache>
            </c:numRef>
          </c:val>
          <c:extLst xmlns:c16r2="http://schemas.microsoft.com/office/drawing/2015/06/chart">
            <c:ext xmlns:c16="http://schemas.microsoft.com/office/drawing/2014/chart" uri="{C3380CC4-5D6E-409C-BE32-E72D297353CC}">
              <c16:uniqueId val="{00000009-BBA5-420C-BEEE-190F0FE0CA86}"/>
            </c:ext>
          </c:extLst>
        </c:ser>
        <c:dLbls>
          <c:showLegendKey val="0"/>
          <c:showVal val="0"/>
          <c:showCatName val="0"/>
          <c:showSerName val="0"/>
          <c:showPercent val="0"/>
          <c:showBubbleSize val="0"/>
        </c:dLbls>
        <c:gapWidth val="150"/>
        <c:overlap val="100"/>
        <c:axId val="141773056"/>
        <c:axId val="141787136"/>
      </c:barChart>
      <c:catAx>
        <c:axId val="14177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787136"/>
        <c:crosses val="autoZero"/>
        <c:auto val="1"/>
        <c:lblAlgn val="ctr"/>
        <c:lblOffset val="100"/>
        <c:tickLblSkip val="1"/>
        <c:tickMarkSkip val="1"/>
        <c:noMultiLvlLbl val="0"/>
      </c:catAx>
      <c:valAx>
        <c:axId val="14178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7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4129</c:v>
                </c:pt>
                <c:pt idx="5">
                  <c:v>4257</c:v>
                </c:pt>
                <c:pt idx="8">
                  <c:v>4083</c:v>
                </c:pt>
                <c:pt idx="11">
                  <c:v>4163</c:v>
                </c:pt>
                <c:pt idx="14">
                  <c:v>4093</c:v>
                </c:pt>
              </c:numCache>
            </c:numRef>
          </c:val>
          <c:extLst xmlns:c16r2="http://schemas.microsoft.com/office/drawing/2015/06/chart">
            <c:ext xmlns:c16="http://schemas.microsoft.com/office/drawing/2014/chart" uri="{C3380CC4-5D6E-409C-BE32-E72D297353CC}">
              <c16:uniqueId val="{00000000-7DD7-42E9-95C4-81046B6A81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DD7-42E9-95C4-81046B6A81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15</c:v>
                </c:pt>
                <c:pt idx="6">
                  <c:v>9</c:v>
                </c:pt>
                <c:pt idx="9">
                  <c:v>9</c:v>
                </c:pt>
                <c:pt idx="12">
                  <c:v>8</c:v>
                </c:pt>
              </c:numCache>
            </c:numRef>
          </c:val>
          <c:extLst xmlns:c16r2="http://schemas.microsoft.com/office/drawing/2015/06/chart">
            <c:ext xmlns:c16="http://schemas.microsoft.com/office/drawing/2014/chart" uri="{C3380CC4-5D6E-409C-BE32-E72D297353CC}">
              <c16:uniqueId val="{00000002-7DD7-42E9-95C4-81046B6A81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65</c:v>
                </c:pt>
                <c:pt idx="3">
                  <c:v>46</c:v>
                </c:pt>
                <c:pt idx="6">
                  <c:v>31</c:v>
                </c:pt>
                <c:pt idx="9">
                  <c:v>12</c:v>
                </c:pt>
                <c:pt idx="12">
                  <c:v>12</c:v>
                </c:pt>
              </c:numCache>
            </c:numRef>
          </c:val>
          <c:extLst xmlns:c16r2="http://schemas.microsoft.com/office/drawing/2015/06/chart">
            <c:ext xmlns:c16="http://schemas.microsoft.com/office/drawing/2014/chart" uri="{C3380CC4-5D6E-409C-BE32-E72D297353CC}">
              <c16:uniqueId val="{00000003-7DD7-42E9-95C4-81046B6A81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1561</c:v>
                </c:pt>
                <c:pt idx="3">
                  <c:v>1567</c:v>
                </c:pt>
                <c:pt idx="6">
                  <c:v>1560</c:v>
                </c:pt>
                <c:pt idx="9">
                  <c:v>1635</c:v>
                </c:pt>
                <c:pt idx="12">
                  <c:v>1580</c:v>
                </c:pt>
              </c:numCache>
            </c:numRef>
          </c:val>
          <c:extLst xmlns:c16r2="http://schemas.microsoft.com/office/drawing/2015/06/chart">
            <c:ext xmlns:c16="http://schemas.microsoft.com/office/drawing/2014/chart" uri="{C3380CC4-5D6E-409C-BE32-E72D297353CC}">
              <c16:uniqueId val="{00000004-7DD7-42E9-95C4-81046B6A81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DD7-42E9-95C4-81046B6A81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DD7-42E9-95C4-81046B6A81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4326</c:v>
                </c:pt>
                <c:pt idx="3">
                  <c:v>4214</c:v>
                </c:pt>
                <c:pt idx="6">
                  <c:v>3841</c:v>
                </c:pt>
                <c:pt idx="9">
                  <c:v>3993</c:v>
                </c:pt>
                <c:pt idx="12">
                  <c:v>4061</c:v>
                </c:pt>
              </c:numCache>
            </c:numRef>
          </c:val>
          <c:extLst xmlns:c16r2="http://schemas.microsoft.com/office/drawing/2015/06/chart">
            <c:ext xmlns:c16="http://schemas.microsoft.com/office/drawing/2014/chart" uri="{C3380CC4-5D6E-409C-BE32-E72D297353CC}">
              <c16:uniqueId val="{00000007-7DD7-42E9-95C4-81046B6A815F}"/>
            </c:ext>
          </c:extLst>
        </c:ser>
        <c:dLbls>
          <c:showLegendKey val="0"/>
          <c:showVal val="0"/>
          <c:showCatName val="0"/>
          <c:showSerName val="0"/>
          <c:showPercent val="0"/>
          <c:showBubbleSize val="0"/>
        </c:dLbls>
        <c:gapWidth val="100"/>
        <c:overlap val="100"/>
        <c:axId val="141440512"/>
        <c:axId val="14144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1848</c:v>
                </c:pt>
                <c:pt idx="2">
                  <c:v>#N/A</c:v>
                </c:pt>
                <c:pt idx="3">
                  <c:v>#N/A</c:v>
                </c:pt>
                <c:pt idx="4">
                  <c:v>1585</c:v>
                </c:pt>
                <c:pt idx="5">
                  <c:v>#N/A</c:v>
                </c:pt>
                <c:pt idx="6">
                  <c:v>#N/A</c:v>
                </c:pt>
                <c:pt idx="7">
                  <c:v>1358</c:v>
                </c:pt>
                <c:pt idx="8">
                  <c:v>#N/A</c:v>
                </c:pt>
                <c:pt idx="9">
                  <c:v>#N/A</c:v>
                </c:pt>
                <c:pt idx="10">
                  <c:v>1486</c:v>
                </c:pt>
                <c:pt idx="11">
                  <c:v>#N/A</c:v>
                </c:pt>
                <c:pt idx="12">
                  <c:v>#N/A</c:v>
                </c:pt>
                <c:pt idx="13">
                  <c:v>1568</c:v>
                </c:pt>
                <c:pt idx="14">
                  <c:v>#N/A</c:v>
                </c:pt>
              </c:numCache>
            </c:numRef>
          </c:val>
          <c:smooth val="0"/>
          <c:extLst xmlns:c16r2="http://schemas.microsoft.com/office/drawing/2015/06/chart">
            <c:ext xmlns:c16="http://schemas.microsoft.com/office/drawing/2014/chart" uri="{C3380CC4-5D6E-409C-BE32-E72D297353CC}">
              <c16:uniqueId val="{00000008-7DD7-42E9-95C4-81046B6A815F}"/>
            </c:ext>
          </c:extLst>
        </c:ser>
        <c:dLbls>
          <c:showLegendKey val="0"/>
          <c:showVal val="0"/>
          <c:showCatName val="0"/>
          <c:showSerName val="0"/>
          <c:showPercent val="0"/>
          <c:showBubbleSize val="0"/>
        </c:dLbls>
        <c:marker val="1"/>
        <c:smooth val="0"/>
        <c:axId val="141440512"/>
        <c:axId val="141442432"/>
      </c:lineChart>
      <c:catAx>
        <c:axId val="1414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42432"/>
        <c:crosses val="autoZero"/>
        <c:auto val="1"/>
        <c:lblAlgn val="ctr"/>
        <c:lblOffset val="100"/>
        <c:tickLblSkip val="1"/>
        <c:tickMarkSkip val="1"/>
        <c:noMultiLvlLbl val="0"/>
      </c:catAx>
      <c:valAx>
        <c:axId val="14144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35877</c:v>
                </c:pt>
                <c:pt idx="5">
                  <c:v>35070</c:v>
                </c:pt>
                <c:pt idx="8">
                  <c:v>34792</c:v>
                </c:pt>
                <c:pt idx="11">
                  <c:v>34061</c:v>
                </c:pt>
                <c:pt idx="14">
                  <c:v>36717</c:v>
                </c:pt>
              </c:numCache>
            </c:numRef>
          </c:val>
          <c:extLst xmlns:c16r2="http://schemas.microsoft.com/office/drawing/2015/06/chart">
            <c:ext xmlns:c16="http://schemas.microsoft.com/office/drawing/2014/chart" uri="{C3380CC4-5D6E-409C-BE32-E72D297353CC}">
              <c16:uniqueId val="{00000000-A4F6-41E2-A4BC-5DFDCD472D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604</c:v>
                </c:pt>
                <c:pt idx="5">
                  <c:v>575</c:v>
                </c:pt>
                <c:pt idx="8">
                  <c:v>505</c:v>
                </c:pt>
                <c:pt idx="11">
                  <c:v>438</c:v>
                </c:pt>
                <c:pt idx="14">
                  <c:v>372</c:v>
                </c:pt>
              </c:numCache>
            </c:numRef>
          </c:val>
          <c:extLst xmlns:c16r2="http://schemas.microsoft.com/office/drawing/2015/06/chart">
            <c:ext xmlns:c16="http://schemas.microsoft.com/office/drawing/2014/chart" uri="{C3380CC4-5D6E-409C-BE32-E72D297353CC}">
              <c16:uniqueId val="{00000001-A4F6-41E2-A4BC-5DFDCD472D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18225</c:v>
                </c:pt>
                <c:pt idx="5">
                  <c:v>20364</c:v>
                </c:pt>
                <c:pt idx="8">
                  <c:v>23144</c:v>
                </c:pt>
                <c:pt idx="11">
                  <c:v>25376</c:v>
                </c:pt>
                <c:pt idx="14">
                  <c:v>26328</c:v>
                </c:pt>
              </c:numCache>
            </c:numRef>
          </c:val>
          <c:extLst xmlns:c16r2="http://schemas.microsoft.com/office/drawing/2015/06/chart">
            <c:ext xmlns:c16="http://schemas.microsoft.com/office/drawing/2014/chart" uri="{C3380CC4-5D6E-409C-BE32-E72D297353CC}">
              <c16:uniqueId val="{00000002-A4F6-41E2-A4BC-5DFDCD472D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F6-41E2-A4BC-5DFDCD472D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F6-41E2-A4BC-5DFDCD472D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5</c:v>
                </c:pt>
                <c:pt idx="6">
                  <c:v>1</c:v>
                </c:pt>
                <c:pt idx="9">
                  <c:v>2</c:v>
                </c:pt>
                <c:pt idx="12">
                  <c:v>1</c:v>
                </c:pt>
              </c:numCache>
            </c:numRef>
          </c:val>
          <c:extLst xmlns:c16r2="http://schemas.microsoft.com/office/drawing/2015/06/chart">
            <c:ext xmlns:c16="http://schemas.microsoft.com/office/drawing/2014/chart" uri="{C3380CC4-5D6E-409C-BE32-E72D297353CC}">
              <c16:uniqueId val="{00000005-A4F6-41E2-A4BC-5DFDCD472D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6100</c:v>
                </c:pt>
                <c:pt idx="3">
                  <c:v>5576</c:v>
                </c:pt>
                <c:pt idx="6">
                  <c:v>5322</c:v>
                </c:pt>
                <c:pt idx="9">
                  <c:v>5166</c:v>
                </c:pt>
                <c:pt idx="12">
                  <c:v>5003</c:v>
                </c:pt>
              </c:numCache>
            </c:numRef>
          </c:val>
          <c:extLst xmlns:c16r2="http://schemas.microsoft.com/office/drawing/2015/06/chart">
            <c:ext xmlns:c16="http://schemas.microsoft.com/office/drawing/2014/chart" uri="{C3380CC4-5D6E-409C-BE32-E72D297353CC}">
              <c16:uniqueId val="{00000006-A4F6-41E2-A4BC-5DFDCD472D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316</c:v>
                </c:pt>
                <c:pt idx="3">
                  <c:v>235</c:v>
                </c:pt>
                <c:pt idx="6">
                  <c:v>182</c:v>
                </c:pt>
                <c:pt idx="9">
                  <c:v>173</c:v>
                </c:pt>
                <c:pt idx="12">
                  <c:v>164</c:v>
                </c:pt>
              </c:numCache>
            </c:numRef>
          </c:val>
          <c:extLst xmlns:c16r2="http://schemas.microsoft.com/office/drawing/2015/06/chart">
            <c:ext xmlns:c16="http://schemas.microsoft.com/office/drawing/2014/chart" uri="{C3380CC4-5D6E-409C-BE32-E72D297353CC}">
              <c16:uniqueId val="{00000007-A4F6-41E2-A4BC-5DFDCD472D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20078</c:v>
                </c:pt>
                <c:pt idx="3">
                  <c:v>19038</c:v>
                </c:pt>
                <c:pt idx="6">
                  <c:v>18038</c:v>
                </c:pt>
                <c:pt idx="9">
                  <c:v>17488</c:v>
                </c:pt>
                <c:pt idx="12">
                  <c:v>16895</c:v>
                </c:pt>
              </c:numCache>
            </c:numRef>
          </c:val>
          <c:extLst xmlns:c16r2="http://schemas.microsoft.com/office/drawing/2015/06/chart">
            <c:ext xmlns:c16="http://schemas.microsoft.com/office/drawing/2014/chart" uri="{C3380CC4-5D6E-409C-BE32-E72D297353CC}">
              <c16:uniqueId val="{00000008-A4F6-41E2-A4BC-5DFDCD472D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103</c:v>
                </c:pt>
                <c:pt idx="3">
                  <c:v>80</c:v>
                </c:pt>
                <c:pt idx="6">
                  <c:v>66</c:v>
                </c:pt>
                <c:pt idx="9">
                  <c:v>49</c:v>
                </c:pt>
                <c:pt idx="12">
                  <c:v>44</c:v>
                </c:pt>
              </c:numCache>
            </c:numRef>
          </c:val>
          <c:extLst xmlns:c16r2="http://schemas.microsoft.com/office/drawing/2015/06/chart">
            <c:ext xmlns:c16="http://schemas.microsoft.com/office/drawing/2014/chart" uri="{C3380CC4-5D6E-409C-BE32-E72D297353CC}">
              <c16:uniqueId val="{00000009-A4F6-41E2-A4BC-5DFDCD472D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33895</c:v>
                </c:pt>
                <c:pt idx="3">
                  <c:v>34853</c:v>
                </c:pt>
                <c:pt idx="6">
                  <c:v>35826</c:v>
                </c:pt>
                <c:pt idx="9">
                  <c:v>36537</c:v>
                </c:pt>
                <c:pt idx="12">
                  <c:v>38624</c:v>
                </c:pt>
              </c:numCache>
            </c:numRef>
          </c:val>
          <c:extLst xmlns:c16r2="http://schemas.microsoft.com/office/drawing/2015/06/chart">
            <c:ext xmlns:c16="http://schemas.microsoft.com/office/drawing/2014/chart" uri="{C3380CC4-5D6E-409C-BE32-E72D297353CC}">
              <c16:uniqueId val="{0000000A-A4F6-41E2-A4BC-5DFDCD472DD3}"/>
            </c:ext>
          </c:extLst>
        </c:ser>
        <c:dLbls>
          <c:showLegendKey val="0"/>
          <c:showVal val="0"/>
          <c:showCatName val="0"/>
          <c:showSerName val="0"/>
          <c:showPercent val="0"/>
          <c:showBubbleSize val="0"/>
        </c:dLbls>
        <c:gapWidth val="100"/>
        <c:overlap val="100"/>
        <c:axId val="141828480"/>
        <c:axId val="14183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5788</c:v>
                </c:pt>
                <c:pt idx="2">
                  <c:v>#N/A</c:v>
                </c:pt>
                <c:pt idx="3">
                  <c:v>#N/A</c:v>
                </c:pt>
                <c:pt idx="4">
                  <c:v>3777</c:v>
                </c:pt>
                <c:pt idx="5">
                  <c:v>#N/A</c:v>
                </c:pt>
                <c:pt idx="6">
                  <c:v>#N/A</c:v>
                </c:pt>
                <c:pt idx="7">
                  <c:v>993</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4F6-41E2-A4BC-5DFDCD472DD3}"/>
            </c:ext>
          </c:extLst>
        </c:ser>
        <c:dLbls>
          <c:showLegendKey val="0"/>
          <c:showVal val="0"/>
          <c:showCatName val="0"/>
          <c:showSerName val="0"/>
          <c:showPercent val="0"/>
          <c:showBubbleSize val="0"/>
        </c:dLbls>
        <c:marker val="1"/>
        <c:smooth val="0"/>
        <c:axId val="141828480"/>
        <c:axId val="141830400"/>
      </c:lineChart>
      <c:catAx>
        <c:axId val="14182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830400"/>
        <c:crosses val="autoZero"/>
        <c:auto val="1"/>
        <c:lblAlgn val="ctr"/>
        <c:lblOffset val="100"/>
        <c:tickLblSkip val="1"/>
        <c:tickMarkSkip val="1"/>
        <c:noMultiLvlLbl val="0"/>
      </c:catAx>
      <c:valAx>
        <c:axId val="14183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2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12228</c:v>
                </c:pt>
                <c:pt idx="1">
                  <c:v>12300</c:v>
                </c:pt>
                <c:pt idx="2">
                  <c:v>12321</c:v>
                </c:pt>
              </c:numCache>
            </c:numRef>
          </c:val>
          <c:extLst xmlns:c16r2="http://schemas.microsoft.com/office/drawing/2015/06/chart">
            <c:ext xmlns:c16="http://schemas.microsoft.com/office/drawing/2014/chart" uri="{C3380CC4-5D6E-409C-BE32-E72D297353CC}">
              <c16:uniqueId val="{00000000-61E7-4000-81E0-16FA09A30C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666</c:v>
                </c:pt>
                <c:pt idx="1">
                  <c:v>667</c:v>
                </c:pt>
                <c:pt idx="2">
                  <c:v>1287</c:v>
                </c:pt>
              </c:numCache>
            </c:numRef>
          </c:val>
          <c:extLst xmlns:c16r2="http://schemas.microsoft.com/office/drawing/2015/06/chart">
            <c:ext xmlns:c16="http://schemas.microsoft.com/office/drawing/2014/chart" uri="{C3380CC4-5D6E-409C-BE32-E72D297353CC}">
              <c16:uniqueId val="{00000001-61E7-4000-81E0-16FA09A30C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10732</c:v>
                </c:pt>
                <c:pt idx="1">
                  <c:v>12617</c:v>
                </c:pt>
                <c:pt idx="2">
                  <c:v>13800</c:v>
                </c:pt>
              </c:numCache>
            </c:numRef>
          </c:val>
          <c:extLst xmlns:c16r2="http://schemas.microsoft.com/office/drawing/2015/06/chart">
            <c:ext xmlns:c16="http://schemas.microsoft.com/office/drawing/2014/chart" uri="{C3380CC4-5D6E-409C-BE32-E72D297353CC}">
              <c16:uniqueId val="{00000002-61E7-4000-81E0-16FA09A30C4B}"/>
            </c:ext>
          </c:extLst>
        </c:ser>
        <c:dLbls>
          <c:showLegendKey val="0"/>
          <c:showVal val="0"/>
          <c:showCatName val="0"/>
          <c:showSerName val="0"/>
          <c:showPercent val="0"/>
          <c:showBubbleSize val="0"/>
        </c:dLbls>
        <c:gapWidth val="120"/>
        <c:overlap val="100"/>
        <c:axId val="142104064"/>
        <c:axId val="142105600"/>
      </c:barChart>
      <c:catAx>
        <c:axId val="1421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105600"/>
        <c:crosses val="autoZero"/>
        <c:auto val="1"/>
        <c:lblAlgn val="ctr"/>
        <c:lblOffset val="100"/>
        <c:tickLblSkip val="1"/>
        <c:tickMarkSkip val="1"/>
        <c:noMultiLvlLbl val="0"/>
      </c:catAx>
      <c:valAx>
        <c:axId val="142105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1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{AAC8841F-4D29-4AD2-8A95-61721CA9E1B7}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A67-40E5-8A69-B51B1D9FE48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{FD04A12F-3BBD-4F9B-8D5B-1DD0F2EAF9F3}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67-40E5-8A69-B51B1D9FE48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{6CCBFF9B-487B-4217-90B4-71F455727895}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67-40E5-8A69-B51B1D9FE48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{EDE2E991-51CE-491E-A26A-F3657DBD5934}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67-40E5-8A69-B51B1D9FE48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{54015B45-075E-460A-9BB6-58897C2B058D}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67-40E5-8A69-B51B1D9FE4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{F711ACB2-084B-4963-A9A4-7305B09E7A0C}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A67-40E5-8A69-B51B1D9FE4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{694791E5-516D-437E-ADED-B8C29DE78992}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A67-40E5-8A69-B51B1D9FE4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{C3DE676E-8230-482E-89EB-43F10B4E8070}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A67-40E5-8A69-B51B1D9FE4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{4EA9FD98-AA41-4CB8-B4C2-54B3757756E6}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A67-40E5-8A69-B51B1D9FE4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53.5</c:v>
                </c:pt>
                <c:pt idx="32">
                  <c:v>54.7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A67-40E5-8A69-B51B1D9FE4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{B482F62B-A158-43F3-B094-5B4F9CC05DEA}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A67-40E5-8A69-B51B1D9FE48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{4B5F31F6-F108-4F62-9046-C78F41A96627}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67-40E5-8A69-B51B1D9FE48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{ABB6437C-C6E4-4E08-88F3-F4596AEE0189}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67-40E5-8A69-B51B1D9FE48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{DC8B7D24-41CC-491E-8F80-CDAC7DACF47D}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67-40E5-8A69-B51B1D9FE48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{48483E99-5265-45A4-8236-407AE4E9E90E}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67-40E5-8A69-B51B1D9FE4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{7B87BDC6-73BE-4449-966C-3846F87D7932}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A67-40E5-8A69-B51B1D9FE4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{0F5D8DBF-7C1F-4CB1-BCC7-882C59742AB6}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A67-40E5-8A69-B51B1D9FE48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{F6B4F255-C9EA-4138-8120-CF890C6FBE81}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A67-40E5-8A69-B51B1D9FE48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{AAB93EA3-58D3-41DC-9AC8-7F1CBC24FFDF}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A67-40E5-8A69-B51B1D9FE4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xmlns:c16r2="http://schemas.microsoft.com/office/drawing/2015/06/chart">
            <c:ext xmlns:c16="http://schemas.microsoft.com/office/drawing/2014/chart" uri="{C3380CC4-5D6E-409C-BE32-E72D297353CC}">
              <c16:uniqueId val="{00000013-BA67-40E5-8A69-B51B1D9FE487}"/>
            </c:ext>
          </c:extLst>
        </c:ser>
        <c:dLbls>
          <c:showLegendKey val="0"/>
          <c:showVal val="1"/>
          <c:showCatName val="0"/>
          <c:showSerName val="0"/>
          <c:showPercent val="0"/>
          <c:showBubbleSize val="0"/>
        </c:dLbls>
        <c:axId val="141990912"/>
        <c:axId val="128739968"/>
      </c:scatterChart>
      <c:valAx>
        <c:axId val="141990912"/>
        <c:scaling>
          <c:orientation val="minMax"/>
          <c:max val="58.9"/>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739968"/>
        <c:crosses val="autoZero"/>
        <c:crossBetween val="midCat"/>
      </c:valAx>
      <c:valAx>
        <c:axId val="128739968"/>
        <c:scaling>
          <c:orientation val="minMax"/>
          <c:max val="54.9"/>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99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{271029DC-4A85-4CA7-ADBE-78A3E1F3D8E5}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42C-4D8E-A6B7-EA8916AD335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{2E89F83E-0AB2-4ACA-9989-FA9725CB3DCD}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2C-4D8E-A6B7-EA8916AD335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{91C46E87-EFE1-451F-8B58-AB6523E9F366}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2C-4D8E-A6B7-EA8916AD335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{75F96987-E8C8-4048-9478-7EFFE064FE2B}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2C-4D8E-A6B7-EA8916AD335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{D3832F4C-5897-4EBC-BDB0-68E45524DEB7}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2C-4D8E-A6B7-EA8916AD33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{89699EE7-5A3A-467D-A558-122338D5472F}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42C-4D8E-A6B7-EA8916AD33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{6EB46B88-69C0-4C6F-A44A-DCBC123F6D8E}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42C-4D8E-A6B7-EA8916AD335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{A82302D2-29B6-4E1F-A774-FE59049DA4C0}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42C-4D8E-A6B7-EA8916AD335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{B66CD436-260A-491E-8E23-D2677F7E2251}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42C-4D8E-A6B7-EA8916AD33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10.7</c:v>
                </c:pt>
                <c:pt idx="16">
                  <c:v>9.1999999999999993</c:v>
                </c:pt>
                <c:pt idx="24">
                  <c:v>8.8000000000000007</c:v>
                </c:pt>
                <c:pt idx="32">
                  <c:v>9</c:v>
                </c:pt>
              </c:numCache>
            </c:numRef>
          </c:xVal>
          <c:yVal>
            <c:numRef>
              <c:f>公会計指標分析・財政指標組合せ分析表!$BP$73:$DC$73</c:f>
              <c:numCache>
                <c:formatCode>#,##0.0;"▲ "#,##0.0</c:formatCode>
                <c:ptCount val="40"/>
                <c:pt idx="0">
                  <c:v>33.1</c:v>
                </c:pt>
                <c:pt idx="8">
                  <c:v>21.9</c:v>
                </c:pt>
                <c:pt idx="16">
                  <c:v>5.8</c:v>
                </c:pt>
              </c:numCache>
            </c:numRef>
          </c:yVal>
          <c:smooth val="0"/>
          <c:extLst xmlns:c16r2="http://schemas.microsoft.com/office/drawing/2015/06/chart">
            <c:ext xmlns:c16="http://schemas.microsoft.com/office/drawing/2014/chart" uri="{C3380CC4-5D6E-409C-BE32-E72D297353CC}">
              <c16:uniqueId val="{00000009-942C-4D8E-A6B7-EA8916AD33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{5224A2DA-6C63-42C5-BB76-F7B1288C3648}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42C-4D8E-A6B7-EA8916AD33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{BB17C46A-DCC0-4D69-8C62-0F1F594165FA}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2C-4D8E-A6B7-EA8916AD335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{22167070-F319-493F-8A67-39713607E42B}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2C-4D8E-A6B7-EA8916AD335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{F1B3FFF4-A0CE-46DE-A083-6A90EC4FAC59}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2C-4D8E-A6B7-EA8916AD335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{8A95EDE6-0C48-487D-9577-FBF1B4C645DB}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2C-4D8E-A6B7-EA8916AD335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{B86171CA-01B4-4199-9EB4-D919C79BF8D4}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42C-4D8E-A6B7-EA8916AD335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{6D74DEC5-FC3A-4A14-9F27-B2FFE693F2C9}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42C-4D8E-A6B7-EA8916AD335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{5F7D6B07-75CB-4422-A824-F68688454651}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42C-4D8E-A6B7-EA8916AD335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{BEC7A0E4-10A3-432F-BB0D-B5523DC0FBF8}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42C-4D8E-A6B7-EA8916AD33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942C-4D8E-A6B7-EA8916AD335D}"/>
            </c:ext>
          </c:extLst>
        </c:ser>
        <c:dLbls>
          <c:showLegendKey val="0"/>
          <c:showVal val="1"/>
          <c:showCatName val="0"/>
          <c:showSerName val="0"/>
          <c:showPercent val="0"/>
          <c:showBubbleSize val="0"/>
        </c:dLbls>
        <c:axId val="128897408"/>
        <c:axId val="128899328"/>
      </c:scatterChart>
      <c:valAx>
        <c:axId val="128897408"/>
        <c:scaling>
          <c:orientation val="minMax"/>
          <c:max val="12.2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99328"/>
        <c:crosses val="autoZero"/>
        <c:crossBetween val="midCat"/>
      </c:valAx>
      <c:valAx>
        <c:axId val="128899328"/>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97408"/>
        <c:crosses val="autoZero"/>
        <c:crossBetween val="midCat"/>
        <c:majorUnit val="9.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分子の構造は、元利償還金の増加及び算入公債費等の減少により、前年度と比較して</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百万円の増加となっている。今年度も大型事業が実施されたため、後年の元利償還金が増加する見込みである。今後も交付税算入のある地方債を有効に活用するなど、健全な財政運営に努める。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将来負担比率（分子）は年々減少傾向である。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主な要因は、地方債現在高が増額となったが、公営企業債等繰入見込額と退職手当負担見込額が減少した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は増加しており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、充当可能基金は特定目的基金の積み増しにより増加している。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学校給食共同調理場</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などの大型事業が予定されているため、多額の地方債発行が見込まれるが、交付税算入のある地方債を有効に活用しながら、将来負担が過度に上昇しないよう、計画的な財政運営に努める。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岡山県真庭市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学校施設や火葬場の整備により、「真庭市学校施設整備基金」、「真庭市火葬場施設整備基金」を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億円取り崩した一方、合併特例債を原資として「真庭市振興基金」に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億円、公債費の償還財源確保のため「真庭市減債基金」に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合併特例債を原資とした「真庭市振興基金」への積み立ては、合併特例債の活用期限であるＨ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を目途に毎年計画的な積立（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億円程度）を継続する予定としている。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普通交付税の減を主要因として歳入確保が依然厳しく、財政調整基金の取り崩しを行わないと予算編成できない状況となっている。更に施設の老朽化による大規模改修や除却といった事業の拡大が予測され、「真庭市公共施設整備等基金」を毎年数億円規模で取り崩すと予測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このような状況から、決算剰余金の規模は今後縮小していくと見込んでいるが、地財法による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の積み立てが可能な場合は、将来世代の負担を減らすことのできる「真庭市減債基金」に回す予定としている。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真庭市公共施設整備等基金：公共施設の建設、大規模改修、解体撤去等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真庭市振興基金：</a:t>
          </a:r>
          <a:r>
            <a:rPr lang="ja-JP" altLang="en-US" sz="1300">
              <a:effectLst/>
              <a:latin typeface="ＭＳ ゴシック" panose="020B0609070205080204" pitchFamily="49" charset="-128"/>
              <a:ea typeface="ＭＳ ゴシック" panose="020B0609070205080204" pitchFamily="49" charset="-128"/>
            </a:rPr>
            <a:t>真庭市の振興と活力のあるまちづくりの推進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真庭市未来を担う人応援基金：</a:t>
          </a:r>
          <a:r>
            <a:rPr lang="ja-JP" altLang="en-US" sz="1300">
              <a:effectLst/>
              <a:latin typeface="ＭＳ ゴシック" panose="020B0609070205080204" pitchFamily="49" charset="-128"/>
              <a:ea typeface="ＭＳ ゴシック" panose="020B0609070205080204" pitchFamily="49" charset="-128"/>
            </a:rPr>
            <a:t>真庭市において積極的な取組を行う人を応援することにより未来を担う人を育てる事業の推進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真庭市振興基金：合併特例債を原資として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真庭市公共施設整備等基金：決算剰余金及び利息の積立による増加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真庭市振興基金：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合併特例債の活用によりＨ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まで毎年度計画的に積立予定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真庭市公共施設整備等基金：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合併前の旧町村で整備された多くの公共施設は老朽化が進んでおり、今後、大規模改修又は解体撤去等に係る経費の増加が予想されるため減少見込み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当初予算編成に財政調整基金の取り崩しが必要な状況となっている。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このため、ＣＡＰＤによる不要不急の事務事業の改廃や省エネ機器導入等による経常経費削減など、あらゆる面から歳出抑制に努め、現在の基金規模を可能な限り維持することを目指す。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一般財源及び利息積立による増加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人口減少対策や地域振興のため、近年大型投資（統合小学校、中央図書館整備等）を積極的に実施したため、今後数年間は地方債償還額が伸びる（Ｈ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がピーク）と想定している。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この償還に備え、近年決算剰余金による積立は「真庭市減債基金」へと振り向けている。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来年度以降は、この減債基金を取り崩す形での予算編成になると考えている。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前年度に比べ</a:t>
          </a:r>
          <a:r>
            <a:rPr kumimoji="1" lang="en-US" altLang="ja-JP" sz="1100" baseline="0">
              <a:latin typeface="ＭＳ Ｐゴシック" panose="020B0600070205080204" pitchFamily="50" charset="-128"/>
              <a:ea typeface="ＭＳ Ｐゴシック" panose="020B0600070205080204" pitchFamily="50" charset="-128"/>
            </a:rPr>
            <a:t>1.2</a:t>
          </a:r>
          <a:r>
            <a:rPr kumimoji="1" lang="ja-JP" altLang="en-US" sz="1100" baseline="0">
              <a:latin typeface="ＭＳ Ｐゴシック" panose="020B0600070205080204" pitchFamily="50" charset="-128"/>
              <a:ea typeface="ＭＳ Ｐゴシック" panose="020B0600070205080204" pitchFamily="50" charset="-128"/>
            </a:rPr>
            <a:t>ポイントの増加となったが、類似団体平均と比較すると</a:t>
          </a:r>
          <a:r>
            <a:rPr kumimoji="1" lang="en-US" altLang="ja-JP" sz="1100" baseline="0">
              <a:latin typeface="ＭＳ Ｐゴシック" panose="020B0600070205080204" pitchFamily="50" charset="-128"/>
              <a:ea typeface="ＭＳ Ｐゴシック" panose="020B0600070205080204" pitchFamily="50" charset="-128"/>
            </a:rPr>
            <a:t>4.1</a:t>
          </a:r>
          <a:r>
            <a:rPr kumimoji="1" lang="ja-JP" altLang="en-US" sz="1100" baseline="0">
              <a:latin typeface="ＭＳ Ｐゴシック" panose="020B0600070205080204" pitchFamily="50" charset="-128"/>
              <a:ea typeface="ＭＳ Ｐゴシック" panose="020B0600070205080204" pitchFamily="50" charset="-128"/>
            </a:rPr>
            <a:t>ポイント下回っており、老朽化の進行は比較的抑えられている。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％を超えていることから耐用年数を超過した資産も多くあることがうかがえ、今後は老朽化した施設の統廃合など、資産の総量削減も念頭に置きつつ、施設等の適正な更新に努める。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5" name="直線コネクタ 54"/>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6" name="テキスト ボックス 55"/>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7" name="直線コネクタ 56"/>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8" name="テキスト ボックス 57"/>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9" name="直線コネクタ 58"/>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0" name="テキスト ボックス 59"/>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3" name="直線コネクタ 62"/>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4" name="テキスト ボックス 63"/>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5" name="直線コネクタ 6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6" name="テキスト ボックス 6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7" name="直線コネクタ 66"/>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8" name="テキスト ボックス 67"/>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2" name="直線コネクタ 71"/>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3"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4" name="直線コネクタ 73"/>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5"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6" name="直線コネクタ 75"/>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7"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8" name="フローチャート: 判断 77"/>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9" name="フローチャート: 判断 78"/>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80" name="フローチャート: 判断 79"/>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38259</xdr:rowOff>
    </xdr:from>
    <xdr:to>
      <xdr:col>23</xdr:col>
      <xdr:colOff>136525</xdr:colOff>
      <xdr:row>31</xdr:row>
      <xdr:rowOff>139859</xdr:rowOff>
    </xdr:to>
    <xdr:sp macro="" textlink="">
      <xdr:nvSpPr>
        <xdr:cNvPr id="86" name="楕円 85"/>
        <xdr:cNvSpPr/>
      </xdr:nvSpPr>
      <xdr:spPr>
        <a:xfrm>
          <a:off x="47117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16686</xdr:rowOff>
    </xdr:from>
    <xdr:ext cx="405111" cy="259045"/>
    <xdr:sp macro="" textlink="">
      <xdr:nvSpPr>
        <xdr:cNvPr id="87" name="有形固定資産減価償却率該当値テキスト"/>
        <xdr:cNvSpPr txBox="1"/>
      </xdr:nvSpPr>
      <xdr:spPr>
        <a:xfrm>
          <a:off x="4813300" y="610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70644</xdr:rowOff>
    </xdr:from>
    <xdr:to>
      <xdr:col>19</xdr:col>
      <xdr:colOff>187325</xdr:colOff>
      <xdr:row>32</xdr:row>
      <xdr:rowOff>794</xdr:rowOff>
    </xdr:to>
    <xdr:sp macro="" textlink="">
      <xdr:nvSpPr>
        <xdr:cNvPr id="88" name="楕円 87"/>
        <xdr:cNvSpPr/>
      </xdr:nvSpPr>
      <xdr:spPr>
        <a:xfrm>
          <a:off x="4000500" y="6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89059</xdr:rowOff>
    </xdr:from>
    <xdr:to>
      <xdr:col>23</xdr:col>
      <xdr:colOff>85725</xdr:colOff>
      <xdr:row>31</xdr:row>
      <xdr:rowOff>121444</xdr:rowOff>
    </xdr:to>
    <xdr:cxnSp macro="">
      <xdr:nvCxnSpPr>
        <xdr:cNvPr id="89" name="直線コネクタ 88"/>
        <xdr:cNvCxnSpPr/>
      </xdr:nvCxnSpPr>
      <xdr:spPr>
        <a:xfrm flipV="1">
          <a:off x="4051300" y="617553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90"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91"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163371</xdr:rowOff>
    </xdr:from>
    <xdr:ext cx="405111" cy="259045"/>
    <xdr:sp macro="" textlink="">
      <xdr:nvSpPr>
        <xdr:cNvPr id="92" name="n_1mainValue有形固定資産減価償却率"/>
        <xdr:cNvSpPr txBox="1"/>
      </xdr:nvSpPr>
      <xdr:spPr>
        <a:xfrm>
          <a:off x="3836044" y="624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類似団体平均</a:t>
          </a:r>
          <a:r>
            <a:rPr kumimoji="1" lang="ja-JP" altLang="en-US" sz="1100" baseline="0">
              <a:solidFill>
                <a:schemeClr val="dk1"/>
              </a:solidFill>
              <a:effectLst/>
              <a:latin typeface="+mn-lt"/>
              <a:ea typeface="+mn-ea"/>
              <a:cs typeface="+mn-cs"/>
            </a:rPr>
            <a:t>と比較して</a:t>
          </a:r>
          <a:r>
            <a:rPr kumimoji="1" lang="en-US" altLang="ja-JP" sz="1100" baseline="0">
              <a:solidFill>
                <a:schemeClr val="dk1"/>
              </a:solidFill>
              <a:effectLst/>
              <a:latin typeface="+mn-lt"/>
              <a:ea typeface="+mn-ea"/>
              <a:cs typeface="+mn-cs"/>
            </a:rPr>
            <a:t>2.4</a:t>
          </a:r>
          <a:r>
            <a:rPr kumimoji="1" lang="ja-JP" altLang="en-US" sz="1100" baseline="0">
              <a:solidFill>
                <a:schemeClr val="dk1"/>
              </a:solidFill>
              <a:effectLst/>
              <a:latin typeface="+mn-lt"/>
              <a:ea typeface="+mn-ea"/>
              <a:cs typeface="+mn-cs"/>
            </a:rPr>
            <a:t>年</a:t>
          </a:r>
          <a:r>
            <a:rPr kumimoji="1" lang="ja-JP" altLang="ja-JP" sz="1100" baseline="0">
              <a:solidFill>
                <a:schemeClr val="dk1"/>
              </a:solidFill>
              <a:effectLst/>
              <a:latin typeface="+mn-lt"/>
              <a:ea typeface="+mn-ea"/>
              <a:cs typeface="+mn-cs"/>
            </a:rPr>
            <a:t>下回って</a:t>
          </a:r>
          <a:r>
            <a:rPr kumimoji="1" lang="ja-JP" altLang="en-US" sz="1100" baseline="0">
              <a:solidFill>
                <a:schemeClr val="dk1"/>
              </a:solidFill>
              <a:effectLst/>
              <a:latin typeface="+mn-lt"/>
              <a:ea typeface="+mn-ea"/>
              <a:cs typeface="+mn-cs"/>
            </a:rPr>
            <a:t>おり、団体内順位では上位に位置している。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　しかし、今後は人口減少や普通交付税の合併算定替え終了に伴い歳入の減額が見込まれるため、事業実施の適正化を図り、財政の健全化に努める。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1" name="テキスト ボックス 11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3" name="テキスト ボックス 11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5" name="テキスト ボックス 11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7" name="テキスト ボックス 11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9" name="テキスト ボックス 11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3" name="直線コネクタ 122"/>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4"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5" name="直線コネクタ 124"/>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6"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7" name="直線コネクタ 126"/>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8"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9" name="フローチャート: 判断 12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35" name="楕円 134"/>
        <xdr:cNvSpPr/>
      </xdr:nvSpPr>
      <xdr:spPr>
        <a:xfrm>
          <a:off x="14744700" y="63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36" name="債務償還可能年数該当値テキスト"/>
        <xdr:cNvSpPr txBox="1"/>
      </xdr:nvSpPr>
      <xdr:spPr>
        <a:xfrm>
          <a:off x="14846300" y="6278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0" name="楕円 69"/>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1" name="【道路】&#10;有形固定資産減価償却率該当値テキスト"/>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2" name="楕円 71"/>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139065</xdr:rowOff>
    </xdr:to>
    <xdr:cxnSp macro="">
      <xdr:nvCxnSpPr>
        <xdr:cNvPr id="73" name="直線コネクタ 72"/>
        <xdr:cNvCxnSpPr/>
      </xdr:nvCxnSpPr>
      <xdr:spPr>
        <a:xfrm flipV="1">
          <a:off x="3797300" y="66179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76" name="n_1mainValue【道路】&#10;有形固定資産減価償却率"/>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160796</xdr:rowOff>
    </xdr:from>
    <xdr:to>
      <xdr:col>55</xdr:col>
      <xdr:colOff>50800</xdr:colOff>
      <xdr:row>36</xdr:row>
      <xdr:rowOff>90946</xdr:rowOff>
    </xdr:to>
    <xdr:sp macro="" textlink="">
      <xdr:nvSpPr>
        <xdr:cNvPr id="117" name="楕円 116"/>
        <xdr:cNvSpPr/>
      </xdr:nvSpPr>
      <xdr:spPr>
        <a:xfrm>
          <a:off x="10426700" y="61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12223</xdr:rowOff>
    </xdr:from>
    <xdr:ext cx="534377" cy="259045"/>
    <xdr:sp macro="" textlink="">
      <xdr:nvSpPr>
        <xdr:cNvPr id="118" name="【道路】&#10;一人当たり延長該当値テキスト"/>
        <xdr:cNvSpPr txBox="1"/>
      </xdr:nvSpPr>
      <xdr:spPr>
        <a:xfrm>
          <a:off x="10515600" y="60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5708</xdr:rowOff>
    </xdr:from>
    <xdr:to>
      <xdr:col>50</xdr:col>
      <xdr:colOff>165100</xdr:colOff>
      <xdr:row>36</xdr:row>
      <xdr:rowOff>107308</xdr:rowOff>
    </xdr:to>
    <xdr:sp macro="" textlink="">
      <xdr:nvSpPr>
        <xdr:cNvPr id="119" name="楕円 118"/>
        <xdr:cNvSpPr/>
      </xdr:nvSpPr>
      <xdr:spPr>
        <a:xfrm>
          <a:off x="9588500" y="61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40146</xdr:rowOff>
    </xdr:from>
    <xdr:to>
      <xdr:col>55</xdr:col>
      <xdr:colOff>0</xdr:colOff>
      <xdr:row>36</xdr:row>
      <xdr:rowOff>56508</xdr:rowOff>
    </xdr:to>
    <xdr:cxnSp macro="">
      <xdr:nvCxnSpPr>
        <xdr:cNvPr id="120" name="直線コネクタ 119"/>
        <xdr:cNvCxnSpPr/>
      </xdr:nvCxnSpPr>
      <xdr:spPr>
        <a:xfrm flipV="1">
          <a:off x="9639300" y="6212346"/>
          <a:ext cx="8382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123835</xdr:rowOff>
    </xdr:from>
    <xdr:ext cx="534377" cy="259045"/>
    <xdr:sp macro="" textlink="">
      <xdr:nvSpPr>
        <xdr:cNvPr id="123" name="n_1mainValue【道路】&#10;一人当たり延長"/>
        <xdr:cNvSpPr txBox="1"/>
      </xdr:nvSpPr>
      <xdr:spPr>
        <a:xfrm>
          <a:off x="9359411" y="59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69215</xdr:rowOff>
    </xdr:from>
    <xdr:to>
      <xdr:col>24</xdr:col>
      <xdr:colOff>114300</xdr:colOff>
      <xdr:row>56</xdr:row>
      <xdr:rowOff>170815</xdr:rowOff>
    </xdr:to>
    <xdr:sp macro="" textlink="">
      <xdr:nvSpPr>
        <xdr:cNvPr id="161" name="楕円 160"/>
        <xdr:cNvSpPr/>
      </xdr:nvSpPr>
      <xdr:spPr>
        <a:xfrm>
          <a:off x="4584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92092</xdr:rowOff>
    </xdr:from>
    <xdr:ext cx="405111" cy="259045"/>
    <xdr:sp macro="" textlink="">
      <xdr:nvSpPr>
        <xdr:cNvPr id="162" name="【橋りょう・トンネル】&#10;有形固定資産減価償却率該当値テキスト"/>
        <xdr:cNvSpPr txBox="1"/>
      </xdr:nvSpPr>
      <xdr:spPr>
        <a:xfrm>
          <a:off x="4673600"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92075</xdr:rowOff>
    </xdr:from>
    <xdr:to>
      <xdr:col>20</xdr:col>
      <xdr:colOff>38100</xdr:colOff>
      <xdr:row>57</xdr:row>
      <xdr:rowOff>22225</xdr:rowOff>
    </xdr:to>
    <xdr:sp macro="" textlink="">
      <xdr:nvSpPr>
        <xdr:cNvPr id="163" name="楕円 162"/>
        <xdr:cNvSpPr/>
      </xdr:nvSpPr>
      <xdr:spPr>
        <a:xfrm>
          <a:off x="3746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120015</xdr:rowOff>
    </xdr:from>
    <xdr:to>
      <xdr:col>24</xdr:col>
      <xdr:colOff>63500</xdr:colOff>
      <xdr:row>56</xdr:row>
      <xdr:rowOff>142875</xdr:rowOff>
    </xdr:to>
    <xdr:cxnSp macro="">
      <xdr:nvCxnSpPr>
        <xdr:cNvPr id="164" name="直線コネクタ 163"/>
        <xdr:cNvCxnSpPr/>
      </xdr:nvCxnSpPr>
      <xdr:spPr>
        <a:xfrm flipV="1">
          <a:off x="3797300" y="97212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38752</xdr:rowOff>
    </xdr:from>
    <xdr:ext cx="405111" cy="259045"/>
    <xdr:sp macro="" textlink="">
      <xdr:nvSpPr>
        <xdr:cNvPr id="167" name="n_1mainValue【橋りょう・トンネル】&#10;有形固定資産減価償却率"/>
        <xdr:cNvSpPr txBox="1"/>
      </xdr:nvSpPr>
      <xdr:spPr>
        <a:xfrm>
          <a:off x="35820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147541</xdr:rowOff>
    </xdr:from>
    <xdr:to>
      <xdr:col>55</xdr:col>
      <xdr:colOff>50800</xdr:colOff>
      <xdr:row>58</xdr:row>
      <xdr:rowOff>77691</xdr:rowOff>
    </xdr:to>
    <xdr:sp macro="" textlink="">
      <xdr:nvSpPr>
        <xdr:cNvPr id="203" name="楕円 202"/>
        <xdr:cNvSpPr/>
      </xdr:nvSpPr>
      <xdr:spPr>
        <a:xfrm>
          <a:off x="10426700" y="99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170418</xdr:rowOff>
    </xdr:from>
    <xdr:ext cx="690189" cy="259045"/>
    <xdr:sp macro="" textlink="">
      <xdr:nvSpPr>
        <xdr:cNvPr id="204" name="【橋りょう・トンネル】&#10;一人当たり有形固定資産（償却資産）額該当値テキスト"/>
        <xdr:cNvSpPr txBox="1"/>
      </xdr:nvSpPr>
      <xdr:spPr>
        <a:xfrm>
          <a:off x="10515600" y="9771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163116</xdr:rowOff>
    </xdr:from>
    <xdr:to>
      <xdr:col>50</xdr:col>
      <xdr:colOff>165100</xdr:colOff>
      <xdr:row>58</xdr:row>
      <xdr:rowOff>93266</xdr:rowOff>
    </xdr:to>
    <xdr:sp macro="" textlink="">
      <xdr:nvSpPr>
        <xdr:cNvPr id="205" name="楕円 204"/>
        <xdr:cNvSpPr/>
      </xdr:nvSpPr>
      <xdr:spPr>
        <a:xfrm>
          <a:off x="9588500" y="99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26891</xdr:rowOff>
    </xdr:from>
    <xdr:to>
      <xdr:col>55</xdr:col>
      <xdr:colOff>0</xdr:colOff>
      <xdr:row>58</xdr:row>
      <xdr:rowOff>42466</xdr:rowOff>
    </xdr:to>
    <xdr:cxnSp macro="">
      <xdr:nvCxnSpPr>
        <xdr:cNvPr id="206" name="直線コネクタ 205"/>
        <xdr:cNvCxnSpPr/>
      </xdr:nvCxnSpPr>
      <xdr:spPr>
        <a:xfrm flipV="1">
          <a:off x="9639300" y="9970991"/>
          <a:ext cx="8382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109793</xdr:rowOff>
    </xdr:from>
    <xdr:ext cx="690189" cy="259045"/>
    <xdr:sp macro="" textlink="">
      <xdr:nvSpPr>
        <xdr:cNvPr id="209" name="n_1mainValue【橋りょう・トンネル】&#10;一人当たり有形固定資産（償却資産）額"/>
        <xdr:cNvSpPr txBox="1"/>
      </xdr:nvSpPr>
      <xdr:spPr>
        <a:xfrm>
          <a:off x="9281505" y="97109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248" name="楕円 247"/>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80663</xdr:rowOff>
    </xdr:from>
    <xdr:ext cx="405111" cy="259045"/>
    <xdr:sp macro="" textlink="">
      <xdr:nvSpPr>
        <xdr:cNvPr id="249" name="【公営住宅】&#10;有形固定資産減価償却率該当値テキスト"/>
        <xdr:cNvSpPr txBox="1"/>
      </xdr:nvSpPr>
      <xdr:spPr>
        <a:xfrm>
          <a:off x="4673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250" name="楕円 249"/>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81</xdr:row>
      <xdr:rowOff>154305</xdr:rowOff>
    </xdr:to>
    <xdr:cxnSp macro="">
      <xdr:nvCxnSpPr>
        <xdr:cNvPr id="251" name="直線コネクタ 250"/>
        <xdr:cNvCxnSpPr/>
      </xdr:nvCxnSpPr>
      <xdr:spPr>
        <a:xfrm flipV="1">
          <a:off x="3797300" y="139960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24782</xdr:rowOff>
    </xdr:from>
    <xdr:ext cx="405111" cy="259045"/>
    <xdr:sp macro="" textlink="">
      <xdr:nvSpPr>
        <xdr:cNvPr id="254" name="n_1mainValue【公営住宅】&#10;有形固定資産減価償却率"/>
        <xdr:cNvSpPr txBox="1"/>
      </xdr:nvSpPr>
      <xdr:spPr>
        <a:xfrm>
          <a:off x="35820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91312</xdr:rowOff>
    </xdr:from>
    <xdr:to>
      <xdr:col>55</xdr:col>
      <xdr:colOff>50800</xdr:colOff>
      <xdr:row>85</xdr:row>
      <xdr:rowOff>21462</xdr:rowOff>
    </xdr:to>
    <xdr:sp macro="" textlink="">
      <xdr:nvSpPr>
        <xdr:cNvPr id="292" name="楕円 291"/>
        <xdr:cNvSpPr/>
      </xdr:nvSpPr>
      <xdr:spPr>
        <a:xfrm>
          <a:off x="104267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69739</xdr:rowOff>
    </xdr:from>
    <xdr:ext cx="469744" cy="259045"/>
    <xdr:sp macro="" textlink="">
      <xdr:nvSpPr>
        <xdr:cNvPr id="293" name="【公営住宅】&#10;一人当たり面積該当値テキスト"/>
        <xdr:cNvSpPr txBox="1"/>
      </xdr:nvSpPr>
      <xdr:spPr>
        <a:xfrm>
          <a:off x="10515600" y="144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96265</xdr:rowOff>
    </xdr:from>
    <xdr:to>
      <xdr:col>50</xdr:col>
      <xdr:colOff>165100</xdr:colOff>
      <xdr:row>85</xdr:row>
      <xdr:rowOff>26415</xdr:rowOff>
    </xdr:to>
    <xdr:sp macro="" textlink="">
      <xdr:nvSpPr>
        <xdr:cNvPr id="294" name="楕円 293"/>
        <xdr:cNvSpPr/>
      </xdr:nvSpPr>
      <xdr:spPr>
        <a:xfrm>
          <a:off x="9588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142112</xdr:rowOff>
    </xdr:from>
    <xdr:to>
      <xdr:col>55</xdr:col>
      <xdr:colOff>0</xdr:colOff>
      <xdr:row>84</xdr:row>
      <xdr:rowOff>147065</xdr:rowOff>
    </xdr:to>
    <xdr:cxnSp macro="">
      <xdr:nvCxnSpPr>
        <xdr:cNvPr id="295" name="直線コネクタ 294"/>
        <xdr:cNvCxnSpPr/>
      </xdr:nvCxnSpPr>
      <xdr:spPr>
        <a:xfrm flipV="1">
          <a:off x="9639300" y="1454391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17542</xdr:rowOff>
    </xdr:from>
    <xdr:ext cx="469744" cy="259045"/>
    <xdr:sp macro="" textlink="">
      <xdr:nvSpPr>
        <xdr:cNvPr id="298" name="n_1mainValue【公営住宅】&#10;一人当たり面積"/>
        <xdr:cNvSpPr txBox="1"/>
      </xdr:nvSpPr>
      <xdr:spPr>
        <a:xfrm>
          <a:off x="9391727" y="1459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44"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353" name="楕円 352"/>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354" name="【認定こども園・幼稚園・保育所】&#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69215</xdr:rowOff>
    </xdr:from>
    <xdr:to>
      <xdr:col>81</xdr:col>
      <xdr:colOff>101600</xdr:colOff>
      <xdr:row>38</xdr:row>
      <xdr:rowOff>170815</xdr:rowOff>
    </xdr:to>
    <xdr:sp macro="" textlink="">
      <xdr:nvSpPr>
        <xdr:cNvPr id="355" name="楕円 354"/>
        <xdr:cNvSpPr/>
      </xdr:nvSpPr>
      <xdr:spPr>
        <a:xfrm>
          <a:off x="1543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120015</xdr:rowOff>
    </xdr:from>
    <xdr:to>
      <xdr:col>85</xdr:col>
      <xdr:colOff>127000</xdr:colOff>
      <xdr:row>39</xdr:row>
      <xdr:rowOff>133350</xdr:rowOff>
    </xdr:to>
    <xdr:cxnSp macro="">
      <xdr:nvCxnSpPr>
        <xdr:cNvPr id="356" name="直線コネクタ 355"/>
        <xdr:cNvCxnSpPr/>
      </xdr:nvCxnSpPr>
      <xdr:spPr>
        <a:xfrm>
          <a:off x="15481300" y="6635115"/>
          <a:ext cx="8382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161942</xdr:rowOff>
    </xdr:from>
    <xdr:ext cx="405111" cy="259045"/>
    <xdr:sp macro="" textlink="">
      <xdr:nvSpPr>
        <xdr:cNvPr id="359" name="n_1mainValue【認定こども園・幼稚園・保育所】&#10;有形固定資産減価償却率"/>
        <xdr:cNvSpPr txBox="1"/>
      </xdr:nvSpPr>
      <xdr:spPr>
        <a:xfrm>
          <a:off x="15266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43688</xdr:rowOff>
    </xdr:from>
    <xdr:to>
      <xdr:col>116</xdr:col>
      <xdr:colOff>114300</xdr:colOff>
      <xdr:row>36</xdr:row>
      <xdr:rowOff>145288</xdr:rowOff>
    </xdr:to>
    <xdr:sp macro="" textlink="">
      <xdr:nvSpPr>
        <xdr:cNvPr id="395" name="楕円 394"/>
        <xdr:cNvSpPr/>
      </xdr:nvSpPr>
      <xdr:spPr>
        <a:xfrm>
          <a:off x="22110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66565</xdr:rowOff>
    </xdr:from>
    <xdr:ext cx="469744" cy="259045"/>
    <xdr:sp macro="" textlink="">
      <xdr:nvSpPr>
        <xdr:cNvPr id="396" name="【認定こども園・幼稚園・保育所】&#10;一人当たり面積該当値テキスト"/>
        <xdr:cNvSpPr txBox="1"/>
      </xdr:nvSpPr>
      <xdr:spPr>
        <a:xfrm>
          <a:off x="221996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141986</xdr:rowOff>
    </xdr:from>
    <xdr:to>
      <xdr:col>112</xdr:col>
      <xdr:colOff>38100</xdr:colOff>
      <xdr:row>37</xdr:row>
      <xdr:rowOff>72136</xdr:rowOff>
    </xdr:to>
    <xdr:sp macro="" textlink="">
      <xdr:nvSpPr>
        <xdr:cNvPr id="397" name="楕円 396"/>
        <xdr:cNvSpPr/>
      </xdr:nvSpPr>
      <xdr:spPr>
        <a:xfrm>
          <a:off x="21272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94488</xdr:rowOff>
    </xdr:from>
    <xdr:to>
      <xdr:col>116</xdr:col>
      <xdr:colOff>63500</xdr:colOff>
      <xdr:row>37</xdr:row>
      <xdr:rowOff>21336</xdr:rowOff>
    </xdr:to>
    <xdr:cxnSp macro="">
      <xdr:nvCxnSpPr>
        <xdr:cNvPr id="398" name="直線コネクタ 397"/>
        <xdr:cNvCxnSpPr/>
      </xdr:nvCxnSpPr>
      <xdr:spPr>
        <a:xfrm flipV="1">
          <a:off x="21323300" y="6266688"/>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0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88663</xdr:rowOff>
    </xdr:from>
    <xdr:ext cx="469744" cy="259045"/>
    <xdr:sp macro="" textlink="">
      <xdr:nvSpPr>
        <xdr:cNvPr id="401" name="n_1mainValue【認定こども園・幼稚園・保育所】&#10;一人当たり面積"/>
        <xdr:cNvSpPr txBox="1"/>
      </xdr:nvSpPr>
      <xdr:spPr>
        <a:xfrm>
          <a:off x="210757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440" name="楕円 439"/>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441" name="【学校施設】&#10;有形固定資産減価償却率該当値テキスト"/>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442" name="楕円 441"/>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144780</xdr:rowOff>
    </xdr:to>
    <xdr:cxnSp macro="">
      <xdr:nvCxnSpPr>
        <xdr:cNvPr id="443" name="直線コネクタ 442"/>
        <xdr:cNvCxnSpPr/>
      </xdr:nvCxnSpPr>
      <xdr:spPr>
        <a:xfrm>
          <a:off x="15481300" y="105575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4"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5"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446" name="n_1mainValue【学校施設】&#10;有形固定資産減価償却率"/>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7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141986</xdr:rowOff>
    </xdr:from>
    <xdr:to>
      <xdr:col>116</xdr:col>
      <xdr:colOff>114300</xdr:colOff>
      <xdr:row>63</xdr:row>
      <xdr:rowOff>72136</xdr:rowOff>
    </xdr:to>
    <xdr:sp macro="" textlink="">
      <xdr:nvSpPr>
        <xdr:cNvPr id="486" name="楕円 485"/>
        <xdr:cNvSpPr/>
      </xdr:nvSpPr>
      <xdr:spPr>
        <a:xfrm>
          <a:off x="221107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101363</xdr:rowOff>
    </xdr:from>
    <xdr:ext cx="469744" cy="259045"/>
    <xdr:sp macro="" textlink="">
      <xdr:nvSpPr>
        <xdr:cNvPr id="487" name="【学校施設】&#10;一人当たり面積該当値テキスト"/>
        <xdr:cNvSpPr txBox="1"/>
      </xdr:nvSpPr>
      <xdr:spPr>
        <a:xfrm>
          <a:off x="22199600" y="1055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157770</xdr:rowOff>
    </xdr:from>
    <xdr:to>
      <xdr:col>112</xdr:col>
      <xdr:colOff>38100</xdr:colOff>
      <xdr:row>63</xdr:row>
      <xdr:rowOff>87920</xdr:rowOff>
    </xdr:to>
    <xdr:sp macro="" textlink="">
      <xdr:nvSpPr>
        <xdr:cNvPr id="488" name="楕円 487"/>
        <xdr:cNvSpPr/>
      </xdr:nvSpPr>
      <xdr:spPr>
        <a:xfrm>
          <a:off x="21272500" y="107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21336</xdr:rowOff>
    </xdr:from>
    <xdr:to>
      <xdr:col>116</xdr:col>
      <xdr:colOff>63500</xdr:colOff>
      <xdr:row>63</xdr:row>
      <xdr:rowOff>37120</xdr:rowOff>
    </xdr:to>
    <xdr:cxnSp macro="">
      <xdr:nvCxnSpPr>
        <xdr:cNvPr id="489" name="直線コネクタ 488"/>
        <xdr:cNvCxnSpPr/>
      </xdr:nvCxnSpPr>
      <xdr:spPr>
        <a:xfrm flipV="1">
          <a:off x="21323300" y="10822686"/>
          <a:ext cx="8382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490"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104447</xdr:rowOff>
    </xdr:from>
    <xdr:ext cx="469744" cy="259045"/>
    <xdr:sp macro="" textlink="">
      <xdr:nvSpPr>
        <xdr:cNvPr id="492" name="n_1mainValue【学校施設】&#10;一人当たり面積"/>
        <xdr:cNvSpPr txBox="1"/>
      </xdr:nvSpPr>
      <xdr:spPr>
        <a:xfrm>
          <a:off x="21075727" y="105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0" name="テキスト ボックス 5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0" name="テキスト ボックス 5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34" name="直線コネクタ 53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3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36" name="直線コネクタ 53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8" name="直線コネクタ 53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539"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40" name="フローチャート: 判断 53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41" name="フローチャート: 判断 54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42" name="フローチャート: 判断 54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169092</xdr:rowOff>
    </xdr:from>
    <xdr:to>
      <xdr:col>85</xdr:col>
      <xdr:colOff>177800</xdr:colOff>
      <xdr:row>104</xdr:row>
      <xdr:rowOff>99242</xdr:rowOff>
    </xdr:to>
    <xdr:sp macro="" textlink="">
      <xdr:nvSpPr>
        <xdr:cNvPr id="548" name="楕円 547"/>
        <xdr:cNvSpPr/>
      </xdr:nvSpPr>
      <xdr:spPr>
        <a:xfrm>
          <a:off x="16268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147519</xdr:rowOff>
    </xdr:from>
    <xdr:ext cx="405111" cy="259045"/>
    <xdr:sp macro="" textlink="">
      <xdr:nvSpPr>
        <xdr:cNvPr id="549" name="【公民館】&#10;有形固定資産減価償却率該当値テキスト"/>
        <xdr:cNvSpPr txBox="1"/>
      </xdr:nvSpPr>
      <xdr:spPr>
        <a:xfrm>
          <a:off x="16357600"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550" name="楕円 549"/>
        <xdr:cNvSpPr/>
      </xdr:nvSpPr>
      <xdr:spPr>
        <a:xfrm>
          <a:off x="1543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48442</xdr:rowOff>
    </xdr:from>
    <xdr:to>
      <xdr:col>85</xdr:col>
      <xdr:colOff>127000</xdr:colOff>
      <xdr:row>104</xdr:row>
      <xdr:rowOff>87630</xdr:rowOff>
    </xdr:to>
    <xdr:cxnSp macro="">
      <xdr:nvCxnSpPr>
        <xdr:cNvPr id="551" name="直線コネクタ 550"/>
        <xdr:cNvCxnSpPr/>
      </xdr:nvCxnSpPr>
      <xdr:spPr>
        <a:xfrm flipV="1">
          <a:off x="15481300" y="178792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552"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53"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554" name="n_1mainValue【公民館】&#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78" name="直線コネクタ 577"/>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79"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80" name="直線コネクタ 579"/>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81"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82" name="直線コネクタ 581"/>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83"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84" name="フローチャート: 判断 583"/>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5" name="フローチャート: 判断 584"/>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86" name="フローチャート: 判断 585"/>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592" name="楕円 591"/>
        <xdr:cNvSpPr/>
      </xdr:nvSpPr>
      <xdr:spPr>
        <a:xfrm>
          <a:off x="22110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86377</xdr:rowOff>
    </xdr:from>
    <xdr:ext cx="469744" cy="259045"/>
    <xdr:sp macro="" textlink="">
      <xdr:nvSpPr>
        <xdr:cNvPr id="593" name="【公民館】&#10;一人当たり面積該当値テキスト"/>
        <xdr:cNvSpPr txBox="1"/>
      </xdr:nvSpPr>
      <xdr:spPr>
        <a:xfrm>
          <a:off x="22199600"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65405</xdr:rowOff>
    </xdr:from>
    <xdr:to>
      <xdr:col>112</xdr:col>
      <xdr:colOff>38100</xdr:colOff>
      <xdr:row>105</xdr:row>
      <xdr:rowOff>167005</xdr:rowOff>
    </xdr:to>
    <xdr:sp macro="" textlink="">
      <xdr:nvSpPr>
        <xdr:cNvPr id="594" name="楕円 593"/>
        <xdr:cNvSpPr/>
      </xdr:nvSpPr>
      <xdr:spPr>
        <a:xfrm>
          <a:off x="21272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114300</xdr:rowOff>
    </xdr:from>
    <xdr:to>
      <xdr:col>116</xdr:col>
      <xdr:colOff>63500</xdr:colOff>
      <xdr:row>105</xdr:row>
      <xdr:rowOff>116205</xdr:rowOff>
    </xdr:to>
    <xdr:cxnSp macro="">
      <xdr:nvCxnSpPr>
        <xdr:cNvPr id="595" name="直線コネクタ 594"/>
        <xdr:cNvCxnSpPr/>
      </xdr:nvCxnSpPr>
      <xdr:spPr>
        <a:xfrm flipV="1">
          <a:off x="21323300" y="181165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596"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597"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12082</xdr:rowOff>
    </xdr:from>
    <xdr:ext cx="469744" cy="259045"/>
    <xdr:sp macro="" textlink="">
      <xdr:nvSpPr>
        <xdr:cNvPr id="598" name="n_1mainValue【公民館】&#10;一人当たり面積"/>
        <xdr:cNvSpPr txBox="1"/>
      </xdr:nvSpPr>
      <xdr:spPr>
        <a:xfrm>
          <a:off x="210757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solidFill>
                <a:srgbClr val="0070C0"/>
              </a:solidFill>
              <a:latin typeface="ＭＳ Ｐゴシック" panose="020B0600070205080204" pitchFamily="50" charset="-128"/>
              <a:ea typeface="ＭＳ Ｐゴシック" panose="020B0600070205080204" pitchFamily="50" charset="-128"/>
            </a:rPr>
            <a:t>　</a:t>
          </a:r>
          <a:r>
            <a:rPr kumimoji="1" lang="ja-JP" altLang="en-US" sz="1800">
              <a:solidFill>
                <a:schemeClr val="tx1"/>
              </a:solidFill>
              <a:latin typeface="ＭＳ Ｐゴシック" panose="020B0600070205080204" pitchFamily="50" charset="-128"/>
              <a:ea typeface="ＭＳ Ｐゴシック" panose="020B0600070205080204" pitchFamily="50" charset="-128"/>
            </a:rPr>
            <a:t>類似団体と比較して「一人当たり」の資産保有量が高い項目が多い。これは平成</a:t>
          </a:r>
          <a:r>
            <a:rPr kumimoji="1" lang="en-US" altLang="ja-JP" sz="1800">
              <a:solidFill>
                <a:schemeClr val="tx1"/>
              </a:solidFill>
              <a:latin typeface="ＭＳ Ｐゴシック" panose="020B0600070205080204" pitchFamily="50" charset="-128"/>
              <a:ea typeface="ＭＳ Ｐゴシック" panose="020B0600070205080204" pitchFamily="50" charset="-128"/>
            </a:rPr>
            <a:t>17</a:t>
          </a:r>
          <a:r>
            <a:rPr kumimoji="1" lang="ja-JP" altLang="en-US" sz="1800">
              <a:solidFill>
                <a:schemeClr val="tx1"/>
              </a:solidFill>
              <a:latin typeface="ＭＳ Ｐゴシック" panose="020B0600070205080204" pitchFamily="50" charset="-128"/>
              <a:ea typeface="ＭＳ Ｐゴシック" panose="020B0600070205080204" pitchFamily="50" charset="-128"/>
            </a:rPr>
            <a:t>年</a:t>
          </a:r>
          <a:r>
            <a:rPr kumimoji="1" lang="en-US" altLang="ja-JP" sz="1800">
              <a:solidFill>
                <a:schemeClr val="tx1"/>
              </a:solidFill>
              <a:latin typeface="ＭＳ Ｐゴシック" panose="020B0600070205080204" pitchFamily="50" charset="-128"/>
              <a:ea typeface="ＭＳ Ｐゴシック" panose="020B0600070205080204" pitchFamily="50" charset="-128"/>
            </a:rPr>
            <a:t>3</a:t>
          </a:r>
          <a:r>
            <a:rPr kumimoji="1" lang="ja-JP" altLang="en-US" sz="1800">
              <a:solidFill>
                <a:schemeClr val="tx1"/>
              </a:solidFill>
              <a:latin typeface="ＭＳ Ｐゴシック" panose="020B0600070205080204" pitchFamily="50" charset="-128"/>
              <a:ea typeface="ＭＳ Ｐゴシック" panose="020B0600070205080204" pitchFamily="50" charset="-128"/>
            </a:rPr>
            <a:t>月</a:t>
          </a:r>
          <a:r>
            <a:rPr kumimoji="1" lang="en-US" altLang="ja-JP" sz="1800">
              <a:solidFill>
                <a:schemeClr val="tx1"/>
              </a:solidFill>
              <a:latin typeface="ＭＳ Ｐゴシック" panose="020B0600070205080204" pitchFamily="50" charset="-128"/>
              <a:ea typeface="ＭＳ Ｐゴシック" panose="020B0600070205080204" pitchFamily="50" charset="-128"/>
            </a:rPr>
            <a:t>31</a:t>
          </a:r>
          <a:r>
            <a:rPr kumimoji="1" lang="ja-JP" altLang="en-US" sz="1800">
              <a:solidFill>
                <a:schemeClr val="tx1"/>
              </a:solidFill>
              <a:latin typeface="ＭＳ Ｐゴシック" panose="020B0600070205080204" pitchFamily="50" charset="-128"/>
              <a:ea typeface="ＭＳ Ｐゴシック" panose="020B0600070205080204" pitchFamily="50" charset="-128"/>
            </a:rPr>
            <a:t>日に９</a:t>
          </a:r>
          <a:r>
            <a:rPr lang="ja-JP" altLang="en-US" sz="1800">
              <a:effectLst/>
            </a:rPr>
            <a:t>ヶ町村</a:t>
          </a:r>
          <a:r>
            <a:rPr kumimoji="1" lang="ja-JP" altLang="en-US" sz="1800">
              <a:solidFill>
                <a:schemeClr val="tx1"/>
              </a:solidFill>
              <a:effectLst/>
              <a:latin typeface="ＭＳ Ｐゴシック" panose="020B0600070205080204" pitchFamily="50" charset="-128"/>
              <a:ea typeface="ＭＳ Ｐゴシック" panose="020B0600070205080204" pitchFamily="50" charset="-128"/>
            </a:rPr>
            <a:t>の</a:t>
          </a:r>
          <a:r>
            <a:rPr kumimoji="1" lang="ja-JP" altLang="en-US" sz="1800">
              <a:solidFill>
                <a:schemeClr val="tx1"/>
              </a:solidFill>
              <a:latin typeface="ＭＳ Ｐゴシック" panose="020B0600070205080204" pitchFamily="50" charset="-128"/>
              <a:ea typeface="ＭＳ Ｐゴシック" panose="020B0600070205080204" pitchFamily="50" charset="-128"/>
            </a:rPr>
            <a:t>合併により誕生した本市が、東西に約</a:t>
          </a:r>
          <a:r>
            <a:rPr kumimoji="1" lang="en-US" altLang="ja-JP" sz="1800">
              <a:solidFill>
                <a:schemeClr val="tx1"/>
              </a:solidFill>
              <a:latin typeface="ＭＳ Ｐゴシック" panose="020B0600070205080204" pitchFamily="50" charset="-128"/>
              <a:ea typeface="ＭＳ Ｐゴシック" panose="020B0600070205080204" pitchFamily="50" charset="-128"/>
            </a:rPr>
            <a:t>30km</a:t>
          </a:r>
          <a:r>
            <a:rPr kumimoji="1" lang="ja-JP" altLang="en-US" sz="1800">
              <a:solidFill>
                <a:schemeClr val="tx1"/>
              </a:solidFill>
              <a:latin typeface="ＭＳ Ｐゴシック" panose="020B0600070205080204" pitchFamily="50" charset="-128"/>
              <a:ea typeface="ＭＳ Ｐゴシック" panose="020B0600070205080204" pitchFamily="50" charset="-128"/>
            </a:rPr>
            <a:t>、南北に約</a:t>
          </a:r>
          <a:r>
            <a:rPr kumimoji="1" lang="en-US" altLang="ja-JP" sz="1800">
              <a:solidFill>
                <a:schemeClr val="tx1"/>
              </a:solidFill>
              <a:latin typeface="ＭＳ Ｐゴシック" panose="020B0600070205080204" pitchFamily="50" charset="-128"/>
              <a:ea typeface="ＭＳ Ｐゴシック" panose="020B0600070205080204" pitchFamily="50" charset="-128"/>
            </a:rPr>
            <a:t>50km</a:t>
          </a:r>
          <a:r>
            <a:rPr kumimoji="1" lang="ja-JP" altLang="en-US" sz="1800">
              <a:solidFill>
                <a:schemeClr val="tx1"/>
              </a:solidFill>
              <a:latin typeface="ＭＳ Ｐゴシック" panose="020B0600070205080204" pitchFamily="50" charset="-128"/>
              <a:ea typeface="ＭＳ Ｐゴシック" panose="020B0600070205080204" pitchFamily="50" charset="-128"/>
            </a:rPr>
            <a:t>の広がりを見せており、総面積は約</a:t>
          </a:r>
          <a:r>
            <a:rPr kumimoji="1" lang="en-US" altLang="ja-JP" sz="1800">
              <a:solidFill>
                <a:schemeClr val="tx1"/>
              </a:solidFill>
              <a:latin typeface="ＭＳ Ｐゴシック" panose="020B0600070205080204" pitchFamily="50" charset="-128"/>
              <a:ea typeface="ＭＳ Ｐゴシック" panose="020B0600070205080204" pitchFamily="50" charset="-128"/>
            </a:rPr>
            <a:t>828</a:t>
          </a:r>
          <a:r>
            <a:rPr kumimoji="1" lang="ja-JP" altLang="en-US" sz="1800">
              <a:solidFill>
                <a:schemeClr val="tx1"/>
              </a:solidFill>
              <a:latin typeface="ＭＳ Ｐゴシック" panose="020B0600070205080204" pitchFamily="50" charset="-128"/>
              <a:ea typeface="ＭＳ Ｐゴシック" panose="020B0600070205080204" pitchFamily="50" charset="-128"/>
            </a:rPr>
            <a:t>㎡で、岡山県の約</a:t>
          </a:r>
          <a:r>
            <a:rPr kumimoji="1" lang="en-US" altLang="ja-JP" sz="1800">
              <a:solidFill>
                <a:schemeClr val="tx1"/>
              </a:solidFill>
              <a:latin typeface="ＭＳ Ｐゴシック" panose="020B0600070205080204" pitchFamily="50" charset="-128"/>
              <a:ea typeface="ＭＳ Ｐゴシック" panose="020B0600070205080204" pitchFamily="50" charset="-128"/>
            </a:rPr>
            <a:t>11.6%</a:t>
          </a:r>
          <a:r>
            <a:rPr kumimoji="1" lang="ja-JP" altLang="en-US" sz="1800">
              <a:solidFill>
                <a:schemeClr val="tx1"/>
              </a:solidFill>
              <a:latin typeface="ＭＳ Ｐゴシック" panose="020B0600070205080204" pitchFamily="50" charset="-128"/>
              <a:ea typeface="ＭＳ Ｐゴシック" panose="020B0600070205080204" pitchFamily="50" charset="-128"/>
            </a:rPr>
            <a:t>を占める県下で最も大きな自治体であることが最大の要因であり、広大な面積であるが故に、施設の全体量が多くなっている。</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800">
              <a:solidFill>
                <a:schemeClr val="tx1"/>
              </a:solidFill>
              <a:latin typeface="ＭＳ Ｐゴシック" panose="020B0600070205080204" pitchFamily="50" charset="-128"/>
              <a:ea typeface="ＭＳ Ｐゴシック" panose="020B0600070205080204" pitchFamily="50" charset="-128"/>
            </a:rPr>
            <a:t>　今後、平成</a:t>
          </a:r>
          <a:r>
            <a:rPr kumimoji="1" lang="en-US" altLang="ja-JP" sz="1800">
              <a:solidFill>
                <a:schemeClr val="tx1"/>
              </a:solidFill>
              <a:latin typeface="ＭＳ Ｐゴシック" panose="020B0600070205080204" pitchFamily="50" charset="-128"/>
              <a:ea typeface="ＭＳ Ｐゴシック" panose="020B0600070205080204" pitchFamily="50" charset="-128"/>
            </a:rPr>
            <a:t>29</a:t>
          </a:r>
          <a:r>
            <a:rPr kumimoji="1" lang="ja-JP" altLang="en-US" sz="1800">
              <a:solidFill>
                <a:schemeClr val="tx1"/>
              </a:solidFill>
              <a:latin typeface="ＭＳ Ｐゴシック" panose="020B0600070205080204" pitchFamily="50" charset="-128"/>
              <a:ea typeface="ＭＳ Ｐゴシック" panose="020B0600070205080204" pitchFamily="50" charset="-128"/>
            </a:rPr>
            <a:t>年</a:t>
          </a:r>
          <a:r>
            <a:rPr kumimoji="1" lang="en-US" altLang="ja-JP" sz="1800">
              <a:solidFill>
                <a:schemeClr val="tx1"/>
              </a:solidFill>
              <a:latin typeface="ＭＳ Ｐゴシック" panose="020B0600070205080204" pitchFamily="50" charset="-128"/>
              <a:ea typeface="ＭＳ Ｐゴシック" panose="020B0600070205080204" pitchFamily="50" charset="-128"/>
            </a:rPr>
            <a:t>3</a:t>
          </a:r>
          <a:r>
            <a:rPr kumimoji="1" lang="ja-JP" altLang="en-US" sz="1800">
              <a:solidFill>
                <a:schemeClr val="tx1"/>
              </a:solidFill>
              <a:latin typeface="ＭＳ Ｐゴシック" panose="020B0600070205080204" pitchFamily="50" charset="-128"/>
              <a:ea typeface="ＭＳ Ｐゴシック" panose="020B0600070205080204" pitchFamily="50" charset="-128"/>
            </a:rPr>
            <a:t>月に策定した公共施設等総合管理計画の①公共建築物の床面積を</a:t>
          </a:r>
          <a:r>
            <a:rPr kumimoji="1" lang="en-US" altLang="ja-JP" sz="1800">
              <a:solidFill>
                <a:schemeClr val="tx1"/>
              </a:solidFill>
              <a:latin typeface="ＭＳ Ｐゴシック" panose="020B0600070205080204" pitchFamily="50" charset="-128"/>
              <a:ea typeface="ＭＳ Ｐゴシック" panose="020B0600070205080204" pitchFamily="50" charset="-128"/>
            </a:rPr>
            <a:t>40</a:t>
          </a:r>
          <a:r>
            <a:rPr kumimoji="1" lang="ja-JP" altLang="en-US" sz="18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800">
              <a:solidFill>
                <a:schemeClr val="tx1"/>
              </a:solidFill>
              <a:latin typeface="ＭＳ Ｐゴシック" panose="020B0600070205080204" pitchFamily="50" charset="-128"/>
              <a:ea typeface="ＭＳ Ｐゴシック" panose="020B0600070205080204" pitchFamily="50" charset="-128"/>
            </a:rPr>
            <a:t>40%</a:t>
          </a:r>
          <a:r>
            <a:rPr kumimoji="1" lang="ja-JP" altLang="en-US" sz="1800">
              <a:solidFill>
                <a:schemeClr val="tx1"/>
              </a:solidFill>
              <a:latin typeface="ＭＳ Ｐゴシック" panose="020B0600070205080204" pitchFamily="50" charset="-128"/>
              <a:ea typeface="ＭＳ Ｐゴシック" panose="020B0600070205080204" pitchFamily="50" charset="-128"/>
            </a:rPr>
            <a:t>削減、②サービス水準の維持、という２つの目標に向けて、ストック状況の調整を図っていく。</a:t>
          </a:r>
          <a:endParaRPr kumimoji="1" lang="en-US" altLang="ja-JP" sz="18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20320</xdr:rowOff>
    </xdr:from>
    <xdr:to>
      <xdr:col>24</xdr:col>
      <xdr:colOff>114300</xdr:colOff>
      <xdr:row>39</xdr:row>
      <xdr:rowOff>121920</xdr:rowOff>
    </xdr:to>
    <xdr:sp macro="" textlink="">
      <xdr:nvSpPr>
        <xdr:cNvPr id="69" name="楕円 68"/>
        <xdr:cNvSpPr/>
      </xdr:nvSpPr>
      <xdr:spPr>
        <a:xfrm>
          <a:off x="45847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170197</xdr:rowOff>
    </xdr:from>
    <xdr:ext cx="405111" cy="259045"/>
    <xdr:sp macro="" textlink="">
      <xdr:nvSpPr>
        <xdr:cNvPr id="70" name="【図書館】&#10;有形固定資産減価償却率該当値テキスト"/>
        <xdr:cNvSpPr txBox="1"/>
      </xdr:nvSpPr>
      <xdr:spPr>
        <a:xfrm>
          <a:off x="4673600" y="668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1" name="楕円 70"/>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39</xdr:row>
      <xdr:rowOff>71120</xdr:rowOff>
    </xdr:to>
    <xdr:cxnSp macro="">
      <xdr:nvCxnSpPr>
        <xdr:cNvPr id="72" name="直線コネクタ 71"/>
        <xdr:cNvCxnSpPr/>
      </xdr:nvCxnSpPr>
      <xdr:spPr>
        <a:xfrm>
          <a:off x="3797300" y="6568440"/>
          <a:ext cx="8382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120667</xdr:rowOff>
    </xdr:from>
    <xdr:ext cx="405111" cy="259045"/>
    <xdr:sp macro="" textlink="">
      <xdr:nvSpPr>
        <xdr:cNvPr id="75" name="n_1main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124460</xdr:rowOff>
    </xdr:from>
    <xdr:to>
      <xdr:col>55</xdr:col>
      <xdr:colOff>50800</xdr:colOff>
      <xdr:row>37</xdr:row>
      <xdr:rowOff>54610</xdr:rowOff>
    </xdr:to>
    <xdr:sp macro="" textlink="">
      <xdr:nvSpPr>
        <xdr:cNvPr id="113" name="楕円 112"/>
        <xdr:cNvSpPr/>
      </xdr:nvSpPr>
      <xdr:spPr>
        <a:xfrm>
          <a:off x="10426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147337</xdr:rowOff>
    </xdr:from>
    <xdr:ext cx="469744" cy="259045"/>
    <xdr:sp macro="" textlink="">
      <xdr:nvSpPr>
        <xdr:cNvPr id="114" name="【図書館】&#10;一人当たり面積該当値テキスト"/>
        <xdr:cNvSpPr txBox="1"/>
      </xdr:nvSpPr>
      <xdr:spPr>
        <a:xfrm>
          <a:off x="105156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15" name="楕円 114"/>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xdr:rowOff>
    </xdr:from>
    <xdr:to>
      <xdr:col>55</xdr:col>
      <xdr:colOff>0</xdr:colOff>
      <xdr:row>40</xdr:row>
      <xdr:rowOff>15240</xdr:rowOff>
    </xdr:to>
    <xdr:cxnSp macro="">
      <xdr:nvCxnSpPr>
        <xdr:cNvPr id="116" name="直線コネクタ 115"/>
        <xdr:cNvCxnSpPr/>
      </xdr:nvCxnSpPr>
      <xdr:spPr>
        <a:xfrm flipV="1">
          <a:off x="9639300" y="634746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19"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49"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58" name="楕円 157"/>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89552</xdr:rowOff>
    </xdr:from>
    <xdr:ext cx="405111" cy="259045"/>
    <xdr:sp macro="" textlink="">
      <xdr:nvSpPr>
        <xdr:cNvPr id="159" name="【体育館・プール】&#10;有形固定資産減価償却率該当値テキスト"/>
        <xdr:cNvSpPr txBox="1"/>
      </xdr:nvSpPr>
      <xdr:spPr>
        <a:xfrm>
          <a:off x="467360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60" name="楕円 159"/>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28575</xdr:rowOff>
    </xdr:to>
    <xdr:cxnSp macro="">
      <xdr:nvCxnSpPr>
        <xdr:cNvPr id="161" name="直線コネクタ 160"/>
        <xdr:cNvCxnSpPr/>
      </xdr:nvCxnSpPr>
      <xdr:spPr>
        <a:xfrm flipV="1">
          <a:off x="3797300" y="10277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6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70502</xdr:rowOff>
    </xdr:from>
    <xdr:ext cx="405111" cy="259045"/>
    <xdr:sp macro="" textlink="">
      <xdr:nvSpPr>
        <xdr:cNvPr id="164" name="n_1main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112649</xdr:rowOff>
    </xdr:from>
    <xdr:to>
      <xdr:col>55</xdr:col>
      <xdr:colOff>50800</xdr:colOff>
      <xdr:row>64</xdr:row>
      <xdr:rowOff>42799</xdr:rowOff>
    </xdr:to>
    <xdr:sp macro="" textlink="">
      <xdr:nvSpPr>
        <xdr:cNvPr id="202" name="楕円 201"/>
        <xdr:cNvSpPr/>
      </xdr:nvSpPr>
      <xdr:spPr>
        <a:xfrm>
          <a:off x="104267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113792</xdr:rowOff>
    </xdr:from>
    <xdr:to>
      <xdr:col>50</xdr:col>
      <xdr:colOff>165100</xdr:colOff>
      <xdr:row>64</xdr:row>
      <xdr:rowOff>43942</xdr:rowOff>
    </xdr:to>
    <xdr:sp macro="" textlink="">
      <xdr:nvSpPr>
        <xdr:cNvPr id="204" name="楕円 203"/>
        <xdr:cNvSpPr/>
      </xdr:nvSpPr>
      <xdr:spPr>
        <a:xfrm>
          <a:off x="9588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163449</xdr:rowOff>
    </xdr:from>
    <xdr:to>
      <xdr:col>55</xdr:col>
      <xdr:colOff>0</xdr:colOff>
      <xdr:row>63</xdr:row>
      <xdr:rowOff>164592</xdr:rowOff>
    </xdr:to>
    <xdr:cxnSp macro="">
      <xdr:nvCxnSpPr>
        <xdr:cNvPr id="205" name="直線コネクタ 204"/>
        <xdr:cNvCxnSpPr/>
      </xdr:nvCxnSpPr>
      <xdr:spPr>
        <a:xfrm flipV="1">
          <a:off x="9639300" y="1096479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60469</xdr:rowOff>
    </xdr:from>
    <xdr:ext cx="469744" cy="259045"/>
    <xdr:sp macro="" textlink="">
      <xdr:nvSpPr>
        <xdr:cNvPr id="208" name="n_1mainValue【体育館・プール】&#10;一人当たり面積"/>
        <xdr:cNvSpPr txBox="1"/>
      </xdr:nvSpPr>
      <xdr:spPr>
        <a:xfrm>
          <a:off x="9391727" y="106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5" name="直線コネクタ 2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6" name="テキスト ボックス 23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7" name="直線コネクタ 2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8" name="テキスト ボックス 2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9" name="直線コネクタ 2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0" name="テキスト ボックス 2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1" name="直線コネクタ 2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2" name="テキスト ボックス 2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3" name="直線コネクタ 2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4" name="テキスト ボックス 2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48" name="直線コネクタ 247"/>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9"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50" name="直線コネクタ 24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51"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52" name="直線コネクタ 251"/>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253"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54" name="フローチャート: 判断 253"/>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55" name="フローチャート: 判断 254"/>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256" name="フローチャート: 判断 255"/>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7" name="テキスト ボックス 2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31750</xdr:rowOff>
    </xdr:from>
    <xdr:to>
      <xdr:col>24</xdr:col>
      <xdr:colOff>114300</xdr:colOff>
      <xdr:row>105</xdr:row>
      <xdr:rowOff>133350</xdr:rowOff>
    </xdr:to>
    <xdr:sp macro="" textlink="">
      <xdr:nvSpPr>
        <xdr:cNvPr id="262" name="楕円 261"/>
        <xdr:cNvSpPr/>
      </xdr:nvSpPr>
      <xdr:spPr>
        <a:xfrm>
          <a:off x="45847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10177</xdr:rowOff>
    </xdr:from>
    <xdr:ext cx="405111" cy="259045"/>
    <xdr:sp macro="" textlink="">
      <xdr:nvSpPr>
        <xdr:cNvPr id="263" name="【市民会館】&#10;有形固定資産減価償却率該当値テキスト"/>
        <xdr:cNvSpPr txBox="1"/>
      </xdr:nvSpPr>
      <xdr:spPr>
        <a:xfrm>
          <a:off x="4673600"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60961</xdr:rowOff>
    </xdr:from>
    <xdr:to>
      <xdr:col>20</xdr:col>
      <xdr:colOff>38100</xdr:colOff>
      <xdr:row>105</xdr:row>
      <xdr:rowOff>162561</xdr:rowOff>
    </xdr:to>
    <xdr:sp macro="" textlink="">
      <xdr:nvSpPr>
        <xdr:cNvPr id="264" name="楕円 263"/>
        <xdr:cNvSpPr/>
      </xdr:nvSpPr>
      <xdr:spPr>
        <a:xfrm>
          <a:off x="3746500" y="180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82550</xdr:rowOff>
    </xdr:from>
    <xdr:to>
      <xdr:col>24</xdr:col>
      <xdr:colOff>63500</xdr:colOff>
      <xdr:row>105</xdr:row>
      <xdr:rowOff>111761</xdr:rowOff>
    </xdr:to>
    <xdr:cxnSp macro="">
      <xdr:nvCxnSpPr>
        <xdr:cNvPr id="265" name="直線コネクタ 264"/>
        <xdr:cNvCxnSpPr/>
      </xdr:nvCxnSpPr>
      <xdr:spPr>
        <a:xfrm flipV="1">
          <a:off x="3797300" y="1808480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266"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267"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153688</xdr:rowOff>
    </xdr:from>
    <xdr:ext cx="405111" cy="259045"/>
    <xdr:sp macro="" textlink="">
      <xdr:nvSpPr>
        <xdr:cNvPr id="268" name="n_1mainValue【市民会館】&#10;有形固定資産減価償却率"/>
        <xdr:cNvSpPr txBox="1"/>
      </xdr:nvSpPr>
      <xdr:spPr>
        <a:xfrm>
          <a:off x="3582044" y="1815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9" name="直線コネクタ 27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0" name="テキスト ボックス 27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1" name="直線コネクタ 28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2" name="テキスト ボックス 28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3" name="直線コネクタ 28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4" name="テキスト ボックス 28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5" name="直線コネクタ 28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6" name="テキスト ボックス 28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7" name="直線コネクタ 28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8" name="テキスト ボックス 28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9" name="直線コネクタ 28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0" name="テキスト ボックス 28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94" name="直線コネクタ 29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9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96" name="直線コネクタ 29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9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98" name="直線コネクタ 29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299"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00" name="フローチャート: 判断 29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01" name="フローチャート: 判断 30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02" name="フローチャート: 判断 301"/>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12337</xdr:rowOff>
    </xdr:from>
    <xdr:to>
      <xdr:col>55</xdr:col>
      <xdr:colOff>50800</xdr:colOff>
      <xdr:row>108</xdr:row>
      <xdr:rowOff>113937</xdr:rowOff>
    </xdr:to>
    <xdr:sp macro="" textlink="">
      <xdr:nvSpPr>
        <xdr:cNvPr id="308" name="楕円 307"/>
        <xdr:cNvSpPr/>
      </xdr:nvSpPr>
      <xdr:spPr>
        <a:xfrm>
          <a:off x="10426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98714</xdr:rowOff>
    </xdr:from>
    <xdr:ext cx="469744" cy="259045"/>
    <xdr:sp macro="" textlink="">
      <xdr:nvSpPr>
        <xdr:cNvPr id="309" name="【市民会館】&#10;一人当たり面積該当値テキスト"/>
        <xdr:cNvSpPr txBox="1"/>
      </xdr:nvSpPr>
      <xdr:spPr>
        <a:xfrm>
          <a:off x="10515600" y="184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10" name="楕円 309"/>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63137</xdr:rowOff>
    </xdr:from>
    <xdr:to>
      <xdr:col>55</xdr:col>
      <xdr:colOff>0</xdr:colOff>
      <xdr:row>108</xdr:row>
      <xdr:rowOff>64770</xdr:rowOff>
    </xdr:to>
    <xdr:cxnSp macro="">
      <xdr:nvCxnSpPr>
        <xdr:cNvPr id="311" name="直線コネクタ 310"/>
        <xdr:cNvCxnSpPr/>
      </xdr:nvCxnSpPr>
      <xdr:spPr>
        <a:xfrm flipV="1">
          <a:off x="9639300" y="185797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1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13"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14"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40" name="直線コネクタ 339"/>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41"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42" name="直線コネクタ 341"/>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43"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44" name="直線コネクタ 343"/>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345"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46" name="フローチャート: 判断 345"/>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47" name="フローチャート: 判断 346"/>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48" name="フローチャート: 判断 347"/>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38463</xdr:rowOff>
    </xdr:from>
    <xdr:to>
      <xdr:col>85</xdr:col>
      <xdr:colOff>177800</xdr:colOff>
      <xdr:row>37</xdr:row>
      <xdr:rowOff>140063</xdr:rowOff>
    </xdr:to>
    <xdr:sp macro="" textlink="">
      <xdr:nvSpPr>
        <xdr:cNvPr id="354" name="楕円 353"/>
        <xdr:cNvSpPr/>
      </xdr:nvSpPr>
      <xdr:spPr>
        <a:xfrm>
          <a:off x="16268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16890</xdr:rowOff>
    </xdr:from>
    <xdr:ext cx="405111" cy="259045"/>
    <xdr:sp macro="" textlink="">
      <xdr:nvSpPr>
        <xdr:cNvPr id="355" name="【一般廃棄物処理施設】&#10;有形固定資産減価償却率該当値テキスト"/>
        <xdr:cNvSpPr txBox="1"/>
      </xdr:nvSpPr>
      <xdr:spPr>
        <a:xfrm>
          <a:off x="16357600"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356" name="楕円 355"/>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89263</xdr:rowOff>
    </xdr:from>
    <xdr:to>
      <xdr:col>85</xdr:col>
      <xdr:colOff>127000</xdr:colOff>
      <xdr:row>37</xdr:row>
      <xdr:rowOff>130084</xdr:rowOff>
    </xdr:to>
    <xdr:cxnSp macro="">
      <xdr:nvCxnSpPr>
        <xdr:cNvPr id="357" name="直線コネクタ 356"/>
        <xdr:cNvCxnSpPr/>
      </xdr:nvCxnSpPr>
      <xdr:spPr>
        <a:xfrm flipV="1">
          <a:off x="15481300" y="643291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358"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59"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561</xdr:rowOff>
    </xdr:from>
    <xdr:ext cx="405111" cy="259045"/>
    <xdr:sp macro="" textlink="">
      <xdr:nvSpPr>
        <xdr:cNvPr id="360" name="n_1mainValue【一般廃棄物処理施設】&#10;有形固定資産減価償却率"/>
        <xdr:cNvSpPr txBox="1"/>
      </xdr:nvSpPr>
      <xdr:spPr>
        <a:xfrm>
          <a:off x="15266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2" name="テキスト ボックス 37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4" name="テキスト ボックス 37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6" name="テキスト ボックス 37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8" name="テキスト ボックス 37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0" name="テキスト ボックス 3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82" name="直線コネクタ 381"/>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83"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84" name="直線コネクタ 383"/>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85"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86" name="直線コネクタ 385"/>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87"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88" name="フローチャート: 判断 387"/>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89" name="フローチャート: 判断 388"/>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390" name="フローチャート: 判断 389"/>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107879</xdr:rowOff>
    </xdr:from>
    <xdr:to>
      <xdr:col>116</xdr:col>
      <xdr:colOff>114300</xdr:colOff>
      <xdr:row>35</xdr:row>
      <xdr:rowOff>38029</xdr:rowOff>
    </xdr:to>
    <xdr:sp macro="" textlink="">
      <xdr:nvSpPr>
        <xdr:cNvPr id="396" name="楕円 395"/>
        <xdr:cNvSpPr/>
      </xdr:nvSpPr>
      <xdr:spPr>
        <a:xfrm>
          <a:off x="22110700" y="59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130756</xdr:rowOff>
    </xdr:from>
    <xdr:ext cx="599010" cy="259045"/>
    <xdr:sp macro="" textlink="">
      <xdr:nvSpPr>
        <xdr:cNvPr id="397" name="【一般廃棄物処理施設】&#10;一人当たり有形固定資産（償却資産）額該当値テキスト"/>
        <xdr:cNvSpPr txBox="1"/>
      </xdr:nvSpPr>
      <xdr:spPr>
        <a:xfrm>
          <a:off x="22199600" y="578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129509</xdr:rowOff>
    </xdr:from>
    <xdr:to>
      <xdr:col>112</xdr:col>
      <xdr:colOff>38100</xdr:colOff>
      <xdr:row>35</xdr:row>
      <xdr:rowOff>59659</xdr:rowOff>
    </xdr:to>
    <xdr:sp macro="" textlink="">
      <xdr:nvSpPr>
        <xdr:cNvPr id="398" name="楕円 397"/>
        <xdr:cNvSpPr/>
      </xdr:nvSpPr>
      <xdr:spPr>
        <a:xfrm>
          <a:off x="21272500" y="59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158679</xdr:rowOff>
    </xdr:from>
    <xdr:to>
      <xdr:col>116</xdr:col>
      <xdr:colOff>63500</xdr:colOff>
      <xdr:row>35</xdr:row>
      <xdr:rowOff>8859</xdr:rowOff>
    </xdr:to>
    <xdr:cxnSp macro="">
      <xdr:nvCxnSpPr>
        <xdr:cNvPr id="399" name="直線コネクタ 398"/>
        <xdr:cNvCxnSpPr/>
      </xdr:nvCxnSpPr>
      <xdr:spPr>
        <a:xfrm flipV="1">
          <a:off x="21323300" y="5987979"/>
          <a:ext cx="8382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00"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76186</xdr:rowOff>
    </xdr:from>
    <xdr:ext cx="599010" cy="259045"/>
    <xdr:sp macro="" textlink="">
      <xdr:nvSpPr>
        <xdr:cNvPr id="402" name="n_1mainValue【一般廃棄物処理施設】&#10;一人当たり有形固定資産（償却資産）額"/>
        <xdr:cNvSpPr txBox="1"/>
      </xdr:nvSpPr>
      <xdr:spPr>
        <a:xfrm>
          <a:off x="21011095" y="573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4" name="テキスト ボックス 4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4" name="テキスト ボックス 4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8" name="直線コネクタ 427"/>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9"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30" name="直線コネクタ 429"/>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2" name="直線コネクタ 4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33"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4" name="フローチャート: 判断 433"/>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5" name="フローチャート: 判断 434"/>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36" name="フローチャート: 判断 435"/>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133713</xdr:rowOff>
    </xdr:from>
    <xdr:to>
      <xdr:col>85</xdr:col>
      <xdr:colOff>177800</xdr:colOff>
      <xdr:row>61</xdr:row>
      <xdr:rowOff>63863</xdr:rowOff>
    </xdr:to>
    <xdr:sp macro="" textlink="">
      <xdr:nvSpPr>
        <xdr:cNvPr id="442" name="楕円 441"/>
        <xdr:cNvSpPr/>
      </xdr:nvSpPr>
      <xdr:spPr>
        <a:xfrm>
          <a:off x="16268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112140</xdr:rowOff>
    </xdr:from>
    <xdr:ext cx="405111" cy="259045"/>
    <xdr:sp macro="" textlink="">
      <xdr:nvSpPr>
        <xdr:cNvPr id="443" name="【保健センター・保健所】&#10;有形固定資産減価償却率該当値テキスト"/>
        <xdr:cNvSpPr txBox="1"/>
      </xdr:nvSpPr>
      <xdr:spPr>
        <a:xfrm>
          <a:off x="16357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169635</xdr:rowOff>
    </xdr:from>
    <xdr:to>
      <xdr:col>81</xdr:col>
      <xdr:colOff>101600</xdr:colOff>
      <xdr:row>61</xdr:row>
      <xdr:rowOff>99785</xdr:rowOff>
    </xdr:to>
    <xdr:sp macro="" textlink="">
      <xdr:nvSpPr>
        <xdr:cNvPr id="444" name="楕円 443"/>
        <xdr:cNvSpPr/>
      </xdr:nvSpPr>
      <xdr:spPr>
        <a:xfrm>
          <a:off x="15430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13063</xdr:rowOff>
    </xdr:from>
    <xdr:to>
      <xdr:col>85</xdr:col>
      <xdr:colOff>127000</xdr:colOff>
      <xdr:row>61</xdr:row>
      <xdr:rowOff>48985</xdr:rowOff>
    </xdr:to>
    <xdr:cxnSp macro="">
      <xdr:nvCxnSpPr>
        <xdr:cNvPr id="445" name="直線コネクタ 444"/>
        <xdr:cNvCxnSpPr/>
      </xdr:nvCxnSpPr>
      <xdr:spPr>
        <a:xfrm flipV="1">
          <a:off x="15481300" y="104715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46"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47"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90912</xdr:rowOff>
    </xdr:from>
    <xdr:ext cx="405111" cy="259045"/>
    <xdr:sp macro="" textlink="">
      <xdr:nvSpPr>
        <xdr:cNvPr id="448" name="n_1mainValue【保健センター・保健所】&#10;有形固定資産減価償却率"/>
        <xdr:cNvSpPr txBox="1"/>
      </xdr:nvSpPr>
      <xdr:spPr>
        <a:xfrm>
          <a:off x="15266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9" name="直線コネクタ 4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70" name="直線コネクタ 469"/>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1"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2" name="直線コネクタ 471"/>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3"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4" name="直線コネクタ 473"/>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75"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6" name="フローチャート: 判断 475"/>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7" name="フローチャート: 判断 476"/>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78" name="フローチャート: 判断 477"/>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58928</xdr:rowOff>
    </xdr:from>
    <xdr:to>
      <xdr:col>116</xdr:col>
      <xdr:colOff>114300</xdr:colOff>
      <xdr:row>56</xdr:row>
      <xdr:rowOff>160528</xdr:rowOff>
    </xdr:to>
    <xdr:sp macro="" textlink="">
      <xdr:nvSpPr>
        <xdr:cNvPr id="484" name="楕円 483"/>
        <xdr:cNvSpPr/>
      </xdr:nvSpPr>
      <xdr:spPr>
        <a:xfrm>
          <a:off x="221107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81805</xdr:rowOff>
    </xdr:from>
    <xdr:ext cx="469744" cy="259045"/>
    <xdr:sp macro="" textlink="">
      <xdr:nvSpPr>
        <xdr:cNvPr id="485" name="【保健センター・保健所】&#10;一人当たり面積該当値テキスト"/>
        <xdr:cNvSpPr txBox="1"/>
      </xdr:nvSpPr>
      <xdr:spPr>
        <a:xfrm>
          <a:off x="22199600" y="951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77216</xdr:rowOff>
    </xdr:from>
    <xdr:to>
      <xdr:col>112</xdr:col>
      <xdr:colOff>38100</xdr:colOff>
      <xdr:row>57</xdr:row>
      <xdr:rowOff>7366</xdr:rowOff>
    </xdr:to>
    <xdr:sp macro="" textlink="">
      <xdr:nvSpPr>
        <xdr:cNvPr id="486" name="楕円 485"/>
        <xdr:cNvSpPr/>
      </xdr:nvSpPr>
      <xdr:spPr>
        <a:xfrm>
          <a:off x="21272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109728</xdr:rowOff>
    </xdr:from>
    <xdr:to>
      <xdr:col>116</xdr:col>
      <xdr:colOff>63500</xdr:colOff>
      <xdr:row>56</xdr:row>
      <xdr:rowOff>128016</xdr:rowOff>
    </xdr:to>
    <xdr:cxnSp macro="">
      <xdr:nvCxnSpPr>
        <xdr:cNvPr id="487" name="直線コネクタ 486"/>
        <xdr:cNvCxnSpPr/>
      </xdr:nvCxnSpPr>
      <xdr:spPr>
        <a:xfrm flipV="1">
          <a:off x="21323300" y="9710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488"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489"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23893</xdr:rowOff>
    </xdr:from>
    <xdr:ext cx="469744" cy="259045"/>
    <xdr:sp macro="" textlink="">
      <xdr:nvSpPr>
        <xdr:cNvPr id="490" name="n_1mainValue【保健センター・保健所】&#10;一人当たり面積"/>
        <xdr:cNvSpPr txBox="1"/>
      </xdr:nvSpPr>
      <xdr:spPr>
        <a:xfrm>
          <a:off x="21075727" y="945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1" name="直線コネクタ 5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2" name="テキスト ボックス 5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3" name="直線コネクタ 5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4" name="テキスト ボックス 5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5" name="直線コネクタ 5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6" name="テキスト ボックス 5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7" name="直線コネクタ 5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8" name="テキスト ボックス 5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9" name="直線コネクタ 5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0" name="テキスト ボックス 5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1" name="直線コネクタ 5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2" name="テキスト ボックス 5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6" name="直線コネクタ 515"/>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7"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8" name="直線コネクタ 51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20" name="直線コネクタ 51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1"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2" name="フローチャート: 判断 52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3" name="フローチャート: 判断 522"/>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24" name="フローチャート: 判断 523"/>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530" name="楕円 529"/>
        <xdr:cNvSpPr/>
      </xdr:nvSpPr>
      <xdr:spPr>
        <a:xfrm>
          <a:off x="16268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19793</xdr:rowOff>
    </xdr:from>
    <xdr:ext cx="405111" cy="259045"/>
    <xdr:sp macro="" textlink="">
      <xdr:nvSpPr>
        <xdr:cNvPr id="531" name="【消防施設】&#10;有形固定資産減価償却率該当値テキスト"/>
        <xdr:cNvSpPr txBox="1"/>
      </xdr:nvSpPr>
      <xdr:spPr>
        <a:xfrm>
          <a:off x="16357600" y="13392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122827</xdr:rowOff>
    </xdr:from>
    <xdr:to>
      <xdr:col>81</xdr:col>
      <xdr:colOff>101600</xdr:colOff>
      <xdr:row>79</xdr:row>
      <xdr:rowOff>52977</xdr:rowOff>
    </xdr:to>
    <xdr:sp macro="" textlink="">
      <xdr:nvSpPr>
        <xdr:cNvPr id="532" name="楕円 531"/>
        <xdr:cNvSpPr/>
      </xdr:nvSpPr>
      <xdr:spPr>
        <a:xfrm>
          <a:off x="15430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155666</xdr:rowOff>
    </xdr:from>
    <xdr:to>
      <xdr:col>85</xdr:col>
      <xdr:colOff>127000</xdr:colOff>
      <xdr:row>79</xdr:row>
      <xdr:rowOff>2177</xdr:rowOff>
    </xdr:to>
    <xdr:cxnSp macro="">
      <xdr:nvCxnSpPr>
        <xdr:cNvPr id="533" name="直線コネクタ 532"/>
        <xdr:cNvCxnSpPr/>
      </xdr:nvCxnSpPr>
      <xdr:spPr>
        <a:xfrm flipV="1">
          <a:off x="15481300" y="1352876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34"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35"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69504</xdr:rowOff>
    </xdr:from>
    <xdr:ext cx="405111" cy="259045"/>
    <xdr:sp macro="" textlink="">
      <xdr:nvSpPr>
        <xdr:cNvPr id="536" name="n_1mainValue【消防施設】&#10;有形固定資産減価償却率"/>
        <xdr:cNvSpPr txBox="1"/>
      </xdr:nvSpPr>
      <xdr:spPr>
        <a:xfrm>
          <a:off x="152660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60" name="直線コネクタ 55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2" name="直線コネクタ 56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4" name="直線コネクタ 56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6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6" name="フローチャート: 判断 56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7" name="フローチャート: 判断 56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68" name="フローチャート: 判断 56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574" name="楕円 573"/>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575" name="【消防施設】&#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55880</xdr:rowOff>
    </xdr:from>
    <xdr:to>
      <xdr:col>112</xdr:col>
      <xdr:colOff>38100</xdr:colOff>
      <xdr:row>81</xdr:row>
      <xdr:rowOff>157480</xdr:rowOff>
    </xdr:to>
    <xdr:sp macro="" textlink="">
      <xdr:nvSpPr>
        <xdr:cNvPr id="576" name="楕円 575"/>
        <xdr:cNvSpPr/>
      </xdr:nvSpPr>
      <xdr:spPr>
        <a:xfrm>
          <a:off x="21272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106680</xdr:rowOff>
    </xdr:to>
    <xdr:cxnSp macro="">
      <xdr:nvCxnSpPr>
        <xdr:cNvPr id="577" name="直線コネクタ 576"/>
        <xdr:cNvCxnSpPr/>
      </xdr:nvCxnSpPr>
      <xdr:spPr>
        <a:xfrm flipV="1">
          <a:off x="21323300" y="13982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578"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579"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2557</xdr:rowOff>
    </xdr:from>
    <xdr:ext cx="469744" cy="259045"/>
    <xdr:sp macro="" textlink="">
      <xdr:nvSpPr>
        <xdr:cNvPr id="580" name="n_1mainValue【消防施設】&#10;一人当たり面積"/>
        <xdr:cNvSpPr txBox="1"/>
      </xdr:nvSpPr>
      <xdr:spPr>
        <a:xfrm>
          <a:off x="210757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6" name="直線コネクタ 605"/>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7"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8" name="直線コネクタ 60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0" name="直線コネクタ 6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11"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2" name="フローチャート: 判断 611"/>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3" name="フローチャート: 判断 612"/>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14" name="フローチャート: 判断 61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85816</xdr:rowOff>
    </xdr:from>
    <xdr:to>
      <xdr:col>85</xdr:col>
      <xdr:colOff>177800</xdr:colOff>
      <xdr:row>107</xdr:row>
      <xdr:rowOff>15966</xdr:rowOff>
    </xdr:to>
    <xdr:sp macro="" textlink="">
      <xdr:nvSpPr>
        <xdr:cNvPr id="620" name="楕円 619"/>
        <xdr:cNvSpPr/>
      </xdr:nvSpPr>
      <xdr:spPr>
        <a:xfrm>
          <a:off x="16268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64243</xdr:rowOff>
    </xdr:from>
    <xdr:ext cx="405111" cy="259045"/>
    <xdr:sp macro="" textlink="">
      <xdr:nvSpPr>
        <xdr:cNvPr id="621" name="【庁舎】&#10;有形固定資産減価償却率該当値テキスト"/>
        <xdr:cNvSpPr txBox="1"/>
      </xdr:nvSpPr>
      <xdr:spPr>
        <a:xfrm>
          <a:off x="16357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622" name="楕円 621"/>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136616</xdr:rowOff>
    </xdr:to>
    <xdr:cxnSp macro="">
      <xdr:nvCxnSpPr>
        <xdr:cNvPr id="623" name="直線コネクタ 622"/>
        <xdr:cNvCxnSpPr/>
      </xdr:nvCxnSpPr>
      <xdr:spPr>
        <a:xfrm>
          <a:off x="15481300" y="1830868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24"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2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626" name="n_1mainValue【庁舎】&#10;有形固定資産減価償却率"/>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50" name="直線コネクタ 649"/>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1"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2" name="直線コネクタ 651"/>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3"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4" name="直線コネクタ 653"/>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5"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6" name="フローチャート: 判断 655"/>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7" name="フローチャート: 判断 65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58" name="フローチャート: 判断 657"/>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93980</xdr:rowOff>
    </xdr:from>
    <xdr:to>
      <xdr:col>116</xdr:col>
      <xdr:colOff>114300</xdr:colOff>
      <xdr:row>103</xdr:row>
      <xdr:rowOff>24130</xdr:rowOff>
    </xdr:to>
    <xdr:sp macro="" textlink="">
      <xdr:nvSpPr>
        <xdr:cNvPr id="664" name="楕円 663"/>
        <xdr:cNvSpPr/>
      </xdr:nvSpPr>
      <xdr:spPr>
        <a:xfrm>
          <a:off x="22110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116857</xdr:rowOff>
    </xdr:from>
    <xdr:ext cx="469744" cy="259045"/>
    <xdr:sp macro="" textlink="">
      <xdr:nvSpPr>
        <xdr:cNvPr id="665" name="【庁舎】&#10;一人当たり面積該当値テキスト"/>
        <xdr:cNvSpPr txBox="1"/>
      </xdr:nvSpPr>
      <xdr:spPr>
        <a:xfrm>
          <a:off x="22199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2539</xdr:rowOff>
    </xdr:from>
    <xdr:to>
      <xdr:col>112</xdr:col>
      <xdr:colOff>38100</xdr:colOff>
      <xdr:row>102</xdr:row>
      <xdr:rowOff>104139</xdr:rowOff>
    </xdr:to>
    <xdr:sp macro="" textlink="">
      <xdr:nvSpPr>
        <xdr:cNvPr id="666" name="楕円 665"/>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53339</xdr:rowOff>
    </xdr:from>
    <xdr:to>
      <xdr:col>116</xdr:col>
      <xdr:colOff>63500</xdr:colOff>
      <xdr:row>102</xdr:row>
      <xdr:rowOff>144780</xdr:rowOff>
    </xdr:to>
    <xdr:cxnSp macro="">
      <xdr:nvCxnSpPr>
        <xdr:cNvPr id="667" name="直線コネクタ 666"/>
        <xdr:cNvCxnSpPr/>
      </xdr:nvCxnSpPr>
      <xdr:spPr>
        <a:xfrm>
          <a:off x="21323300" y="175412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66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69"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120666</xdr:rowOff>
    </xdr:from>
    <xdr:ext cx="469744" cy="259045"/>
    <xdr:sp macro="" textlink="">
      <xdr:nvSpPr>
        <xdr:cNvPr id="670" name="n_1mainValue【庁舎】&#10;一人当たり面積"/>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solidFill>
                <a:srgbClr val="0070C0"/>
              </a:solidFill>
              <a:effectLst/>
              <a:latin typeface="+mn-lt"/>
              <a:ea typeface="+mn-ea"/>
              <a:cs typeface="+mn-cs"/>
            </a:rPr>
            <a:t>　</a:t>
          </a:r>
          <a:r>
            <a:rPr kumimoji="1" lang="ja-JP" altLang="ja-JP" sz="1800">
              <a:solidFill>
                <a:schemeClr val="tx1"/>
              </a:solidFill>
              <a:effectLst/>
              <a:latin typeface="+mn-lt"/>
              <a:ea typeface="+mn-ea"/>
              <a:cs typeface="+mn-cs"/>
            </a:rPr>
            <a:t>類似団体と比較して「一人当たり」の資産保有量が高い項目が多い。</a:t>
          </a:r>
          <a:r>
            <a:rPr kumimoji="1" lang="ja-JP" altLang="en-US" sz="1800">
              <a:solidFill>
                <a:schemeClr val="tx1"/>
              </a:solidFill>
              <a:effectLst/>
              <a:latin typeface="+mn-lt"/>
              <a:ea typeface="+mn-ea"/>
              <a:cs typeface="+mn-cs"/>
            </a:rPr>
            <a:t>これは平成</a:t>
          </a:r>
          <a:r>
            <a:rPr kumimoji="1" lang="en-US" altLang="ja-JP" sz="1800">
              <a:solidFill>
                <a:schemeClr val="tx1"/>
              </a:solidFill>
              <a:effectLst/>
              <a:latin typeface="+mn-lt"/>
              <a:ea typeface="+mn-ea"/>
              <a:cs typeface="+mn-cs"/>
            </a:rPr>
            <a:t>17</a:t>
          </a:r>
          <a:r>
            <a:rPr kumimoji="1" lang="ja-JP" altLang="en-US" sz="1800">
              <a:solidFill>
                <a:schemeClr val="tx1"/>
              </a:solidFill>
              <a:effectLst/>
              <a:latin typeface="+mn-lt"/>
              <a:ea typeface="+mn-ea"/>
              <a:cs typeface="+mn-cs"/>
            </a:rPr>
            <a:t>年</a:t>
          </a:r>
          <a:r>
            <a:rPr kumimoji="1" lang="en-US" altLang="ja-JP" sz="1800">
              <a:solidFill>
                <a:schemeClr val="tx1"/>
              </a:solidFill>
              <a:effectLst/>
              <a:latin typeface="+mn-lt"/>
              <a:ea typeface="+mn-ea"/>
              <a:cs typeface="+mn-cs"/>
            </a:rPr>
            <a:t>3</a:t>
          </a:r>
          <a:r>
            <a:rPr kumimoji="1" lang="ja-JP" altLang="en-US" sz="1800">
              <a:solidFill>
                <a:schemeClr val="tx1"/>
              </a:solidFill>
              <a:effectLst/>
              <a:latin typeface="+mn-lt"/>
              <a:ea typeface="+mn-ea"/>
              <a:cs typeface="+mn-cs"/>
            </a:rPr>
            <a:t>月</a:t>
          </a:r>
          <a:r>
            <a:rPr kumimoji="1" lang="en-US" altLang="ja-JP" sz="1800">
              <a:solidFill>
                <a:schemeClr val="tx1"/>
              </a:solidFill>
              <a:effectLst/>
              <a:latin typeface="+mn-lt"/>
              <a:ea typeface="+mn-ea"/>
              <a:cs typeface="+mn-cs"/>
            </a:rPr>
            <a:t>31</a:t>
          </a:r>
          <a:r>
            <a:rPr kumimoji="1" lang="ja-JP" altLang="en-US" sz="1800">
              <a:solidFill>
                <a:schemeClr val="tx1"/>
              </a:solidFill>
              <a:effectLst/>
              <a:latin typeface="+mn-lt"/>
              <a:ea typeface="+mn-ea"/>
              <a:cs typeface="+mn-cs"/>
            </a:rPr>
            <a:t>日に９</a:t>
          </a:r>
          <a:r>
            <a:rPr lang="ja-JP" altLang="en-US" sz="1800">
              <a:effectLst/>
            </a:rPr>
            <a:t>ヶ町村</a:t>
          </a:r>
          <a:r>
            <a:rPr kumimoji="1" lang="ja-JP" altLang="en-US" sz="1800">
              <a:solidFill>
                <a:schemeClr val="tx1"/>
              </a:solidFill>
              <a:effectLst/>
              <a:latin typeface="+mn-lt"/>
              <a:ea typeface="+mn-ea"/>
              <a:cs typeface="+mn-cs"/>
            </a:rPr>
            <a:t>の合併により誕生した本市が、東西に約</a:t>
          </a:r>
          <a:r>
            <a:rPr kumimoji="1" lang="en-US" altLang="ja-JP" sz="1800">
              <a:solidFill>
                <a:schemeClr val="tx1"/>
              </a:solidFill>
              <a:effectLst/>
              <a:latin typeface="+mn-lt"/>
              <a:ea typeface="+mn-ea"/>
              <a:cs typeface="+mn-cs"/>
            </a:rPr>
            <a:t>30km</a:t>
          </a:r>
          <a:r>
            <a:rPr kumimoji="1" lang="ja-JP" altLang="en-US" sz="1800">
              <a:solidFill>
                <a:schemeClr val="tx1"/>
              </a:solidFill>
              <a:effectLst/>
              <a:latin typeface="+mn-lt"/>
              <a:ea typeface="+mn-ea"/>
              <a:cs typeface="+mn-cs"/>
            </a:rPr>
            <a:t>、南北に約</a:t>
          </a:r>
          <a:r>
            <a:rPr kumimoji="1" lang="en-US" altLang="ja-JP" sz="1800">
              <a:solidFill>
                <a:schemeClr val="tx1"/>
              </a:solidFill>
              <a:effectLst/>
              <a:latin typeface="+mn-lt"/>
              <a:ea typeface="+mn-ea"/>
              <a:cs typeface="+mn-cs"/>
            </a:rPr>
            <a:t>50km</a:t>
          </a:r>
          <a:r>
            <a:rPr kumimoji="1" lang="ja-JP" altLang="en-US" sz="1800">
              <a:solidFill>
                <a:schemeClr val="tx1"/>
              </a:solidFill>
              <a:effectLst/>
              <a:latin typeface="+mn-lt"/>
              <a:ea typeface="+mn-ea"/>
              <a:cs typeface="+mn-cs"/>
            </a:rPr>
            <a:t>の広がりを見せており、総面積は約</a:t>
          </a:r>
          <a:r>
            <a:rPr kumimoji="1" lang="en-US" altLang="ja-JP" sz="1800">
              <a:solidFill>
                <a:schemeClr val="tx1"/>
              </a:solidFill>
              <a:effectLst/>
              <a:latin typeface="+mn-lt"/>
              <a:ea typeface="+mn-ea"/>
              <a:cs typeface="+mn-cs"/>
            </a:rPr>
            <a:t>828㎡</a:t>
          </a:r>
          <a:r>
            <a:rPr kumimoji="1" lang="ja-JP" altLang="en-US" sz="1800">
              <a:solidFill>
                <a:schemeClr val="tx1"/>
              </a:solidFill>
              <a:effectLst/>
              <a:latin typeface="+mn-lt"/>
              <a:ea typeface="+mn-ea"/>
              <a:cs typeface="+mn-cs"/>
            </a:rPr>
            <a:t>で、岡山県の約</a:t>
          </a:r>
          <a:r>
            <a:rPr kumimoji="1" lang="en-US" altLang="ja-JP" sz="1800">
              <a:solidFill>
                <a:schemeClr val="tx1"/>
              </a:solidFill>
              <a:effectLst/>
              <a:latin typeface="+mn-lt"/>
              <a:ea typeface="+mn-ea"/>
              <a:cs typeface="+mn-cs"/>
            </a:rPr>
            <a:t>11.6%</a:t>
          </a:r>
          <a:r>
            <a:rPr kumimoji="1" lang="ja-JP" altLang="en-US" sz="1800">
              <a:solidFill>
                <a:schemeClr val="tx1"/>
              </a:solidFill>
              <a:effectLst/>
              <a:latin typeface="+mn-lt"/>
              <a:ea typeface="+mn-ea"/>
              <a:cs typeface="+mn-cs"/>
            </a:rPr>
            <a:t>を占める県下で最も大きな自治体であることが最大の要因であり、広大な面積であるが故に、施設の全体量が多くなっている。また、図書館については、一人当たり面積が平成</a:t>
          </a:r>
          <a:r>
            <a:rPr kumimoji="1" lang="en-US" altLang="ja-JP" sz="1800">
              <a:solidFill>
                <a:schemeClr val="tx1"/>
              </a:solidFill>
              <a:effectLst/>
              <a:latin typeface="+mn-lt"/>
              <a:ea typeface="+mn-ea"/>
              <a:cs typeface="+mn-cs"/>
            </a:rPr>
            <a:t>28</a:t>
          </a:r>
          <a:r>
            <a:rPr kumimoji="1" lang="ja-JP" altLang="en-US" sz="1800">
              <a:solidFill>
                <a:schemeClr val="tx1"/>
              </a:solidFill>
              <a:effectLst/>
              <a:latin typeface="+mn-lt"/>
              <a:ea typeface="+mn-ea"/>
              <a:cs typeface="+mn-cs"/>
            </a:rPr>
            <a:t>年度から平成</a:t>
          </a:r>
          <a:r>
            <a:rPr kumimoji="1" lang="en-US" altLang="ja-JP" sz="1800">
              <a:solidFill>
                <a:schemeClr val="tx1"/>
              </a:solidFill>
              <a:effectLst/>
              <a:latin typeface="+mn-lt"/>
              <a:ea typeface="+mn-ea"/>
              <a:cs typeface="+mn-cs"/>
            </a:rPr>
            <a:t>29</a:t>
          </a:r>
          <a:r>
            <a:rPr kumimoji="1" lang="ja-JP" altLang="en-US" sz="1800">
              <a:solidFill>
                <a:schemeClr val="tx1"/>
              </a:solidFill>
              <a:effectLst/>
              <a:latin typeface="+mn-lt"/>
              <a:ea typeface="+mn-ea"/>
              <a:cs typeface="+mn-cs"/>
            </a:rPr>
            <a:t>年度にかけて急激に増えている。これは、旧勝山振興局庁舎を転用・リファイニングにより、真庭市立中央図書館として整備したことにより、図書館面積が大幅に増えたことによるものである。</a:t>
          </a:r>
          <a:endParaRPr lang="ja-JP" altLang="ja-JP" sz="1800">
            <a:solidFill>
              <a:schemeClr val="tx1"/>
            </a:solidFill>
            <a:effectLst/>
          </a:endParaRPr>
        </a:p>
        <a:p>
          <a:r>
            <a:rPr kumimoji="1" lang="ja-JP" altLang="en-US" sz="1800">
              <a:solidFill>
                <a:schemeClr val="tx1"/>
              </a:solidFill>
              <a:effectLst/>
              <a:latin typeface="+mn-lt"/>
              <a:ea typeface="+mn-ea"/>
              <a:cs typeface="+mn-cs"/>
            </a:rPr>
            <a:t>　</a:t>
          </a:r>
          <a:r>
            <a:rPr kumimoji="1" lang="ja-JP" altLang="ja-JP" sz="1800">
              <a:solidFill>
                <a:schemeClr val="tx1"/>
              </a:solidFill>
              <a:effectLst/>
              <a:latin typeface="+mn-lt"/>
              <a:ea typeface="+mn-ea"/>
              <a:cs typeface="+mn-cs"/>
            </a:rPr>
            <a:t>今後、平成</a:t>
          </a:r>
          <a:r>
            <a:rPr kumimoji="1" lang="en-US" altLang="ja-JP" sz="1800">
              <a:solidFill>
                <a:schemeClr val="tx1"/>
              </a:solidFill>
              <a:effectLst/>
              <a:latin typeface="+mn-lt"/>
              <a:ea typeface="+mn-ea"/>
              <a:cs typeface="+mn-cs"/>
            </a:rPr>
            <a:t>29</a:t>
          </a:r>
          <a:r>
            <a:rPr kumimoji="1" lang="ja-JP" altLang="ja-JP" sz="1800">
              <a:solidFill>
                <a:schemeClr val="tx1"/>
              </a:solidFill>
              <a:effectLst/>
              <a:latin typeface="+mn-lt"/>
              <a:ea typeface="+mn-ea"/>
              <a:cs typeface="+mn-cs"/>
            </a:rPr>
            <a:t>年</a:t>
          </a:r>
          <a:r>
            <a:rPr kumimoji="1" lang="en-US" altLang="ja-JP" sz="1800">
              <a:solidFill>
                <a:schemeClr val="tx1"/>
              </a:solidFill>
              <a:effectLst/>
              <a:latin typeface="+mn-lt"/>
              <a:ea typeface="+mn-ea"/>
              <a:cs typeface="+mn-cs"/>
            </a:rPr>
            <a:t>3</a:t>
          </a:r>
          <a:r>
            <a:rPr kumimoji="1" lang="ja-JP" altLang="ja-JP" sz="1800">
              <a:solidFill>
                <a:schemeClr val="tx1"/>
              </a:solidFill>
              <a:effectLst/>
              <a:latin typeface="+mn-lt"/>
              <a:ea typeface="+mn-ea"/>
              <a:cs typeface="+mn-cs"/>
            </a:rPr>
            <a:t>月に策定した公共施設等総合管理計画の①公共建築物の床面積を</a:t>
          </a:r>
          <a:r>
            <a:rPr kumimoji="1" lang="en-US" altLang="ja-JP" sz="1800">
              <a:solidFill>
                <a:schemeClr val="tx1"/>
              </a:solidFill>
              <a:effectLst/>
              <a:latin typeface="+mn-lt"/>
              <a:ea typeface="+mn-ea"/>
              <a:cs typeface="+mn-cs"/>
            </a:rPr>
            <a:t>40</a:t>
          </a:r>
          <a:r>
            <a:rPr kumimoji="1" lang="ja-JP" altLang="ja-JP" sz="1800">
              <a:solidFill>
                <a:schemeClr val="tx1"/>
              </a:solidFill>
              <a:effectLst/>
              <a:latin typeface="+mn-lt"/>
              <a:ea typeface="+mn-ea"/>
              <a:cs typeface="+mn-cs"/>
            </a:rPr>
            <a:t>年</a:t>
          </a:r>
          <a:r>
            <a:rPr kumimoji="1" lang="ja-JP" altLang="en-US" sz="1800">
              <a:solidFill>
                <a:schemeClr val="tx1"/>
              </a:solidFill>
              <a:effectLst/>
              <a:latin typeface="+mn-lt"/>
              <a:ea typeface="+mn-ea"/>
              <a:cs typeface="+mn-cs"/>
            </a:rPr>
            <a:t>間</a:t>
          </a:r>
          <a:r>
            <a:rPr kumimoji="1" lang="ja-JP" altLang="ja-JP" sz="1800">
              <a:solidFill>
                <a:schemeClr val="tx1"/>
              </a:solidFill>
              <a:effectLst/>
              <a:latin typeface="+mn-lt"/>
              <a:ea typeface="+mn-ea"/>
              <a:cs typeface="+mn-cs"/>
            </a:rPr>
            <a:t>で</a:t>
          </a:r>
          <a:r>
            <a:rPr kumimoji="1" lang="en-US" altLang="ja-JP" sz="1800">
              <a:solidFill>
                <a:schemeClr val="tx1"/>
              </a:solidFill>
              <a:effectLst/>
              <a:latin typeface="+mn-lt"/>
              <a:ea typeface="+mn-ea"/>
              <a:cs typeface="+mn-cs"/>
            </a:rPr>
            <a:t>40%</a:t>
          </a:r>
          <a:r>
            <a:rPr kumimoji="1" lang="ja-JP" altLang="ja-JP" sz="1800">
              <a:solidFill>
                <a:schemeClr val="tx1"/>
              </a:solidFill>
              <a:effectLst/>
              <a:latin typeface="+mn-lt"/>
              <a:ea typeface="+mn-ea"/>
              <a:cs typeface="+mn-cs"/>
            </a:rPr>
            <a:t>削減、②サービス水準の維持</a:t>
          </a:r>
          <a:r>
            <a:rPr kumimoji="1" lang="ja-JP" altLang="en-US" sz="1800">
              <a:solidFill>
                <a:schemeClr val="tx1"/>
              </a:solidFill>
              <a:effectLst/>
              <a:latin typeface="+mn-lt"/>
              <a:ea typeface="+mn-ea"/>
              <a:cs typeface="+mn-cs"/>
            </a:rPr>
            <a:t>、という２つの</a:t>
          </a:r>
          <a:r>
            <a:rPr kumimoji="1" lang="ja-JP" altLang="ja-JP" sz="1800">
              <a:solidFill>
                <a:schemeClr val="tx1"/>
              </a:solidFill>
              <a:effectLst/>
              <a:latin typeface="+mn-lt"/>
              <a:ea typeface="+mn-ea"/>
              <a:cs typeface="+mn-cs"/>
            </a:rPr>
            <a:t>目標に向けて、ストック状況の調整を図っていく。</a:t>
          </a:r>
          <a:endParaRPr lang="ja-JP" altLang="ja-JP" sz="18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状況である。今後も「第２次真庭市総合計画」に基づく施策・事業を効率的かつ計画的に取り組み人口減少の抑制として関係人口を増やし、出生数の増加・健康長寿の促進等を進め人口減少社会への対応と活力あるまちづくりを展開するとともに、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ポイント悪化している。主な要因は、分子となる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歳出経常一般財源がほぼ横ばいであるものの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地方交付税等の経常一般財源が減少した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今後も定員適正化計画による職員数の削減や普通建設事業の抑制に伴う公債費の減額に努めるとともに、事務事業評価による事業の見直しを行い、効率的な行財政運営を図る。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60</xdr:row>
      <xdr:rowOff>41487</xdr:rowOff>
    </xdr:to>
    <xdr:cxnSp macro="">
      <xdr:nvCxnSpPr>
        <xdr:cNvPr id="132" name="直線コネクタ 131"/>
        <xdr:cNvCxnSpPr/>
      </xdr:nvCxnSpPr>
      <xdr:spPr>
        <a:xfrm>
          <a:off x="4114800" y="102882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171238</xdr:rowOff>
    </xdr:from>
    <xdr:to>
      <xdr:col>19</xdr:col>
      <xdr:colOff>133350</xdr:colOff>
      <xdr:row>60</xdr:row>
      <xdr:rowOff>1270</xdr:rowOff>
    </xdr:to>
    <xdr:cxnSp macro="">
      <xdr:nvCxnSpPr>
        <xdr:cNvPr id="135" name="直線コネクタ 134"/>
        <xdr:cNvCxnSpPr/>
      </xdr:nvCxnSpPr>
      <xdr:spPr>
        <a:xfrm>
          <a:off x="3225800" y="1011533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171238</xdr:rowOff>
    </xdr:from>
    <xdr:to>
      <xdr:col>15</xdr:col>
      <xdr:colOff>82550</xdr:colOff>
      <xdr:row>59</xdr:row>
      <xdr:rowOff>48048</xdr:rowOff>
    </xdr:to>
    <xdr:cxnSp macro="">
      <xdr:nvCxnSpPr>
        <xdr:cNvPr id="138" name="直線コネクタ 137"/>
        <xdr:cNvCxnSpPr/>
      </xdr:nvCxnSpPr>
      <xdr:spPr>
        <a:xfrm flipV="1">
          <a:off x="2336800" y="101153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139065</xdr:rowOff>
    </xdr:from>
    <xdr:to>
      <xdr:col>11</xdr:col>
      <xdr:colOff>31750</xdr:colOff>
      <xdr:row>59</xdr:row>
      <xdr:rowOff>48048</xdr:rowOff>
    </xdr:to>
    <xdr:cxnSp macro="">
      <xdr:nvCxnSpPr>
        <xdr:cNvPr id="141" name="直線コネクタ 140"/>
        <xdr:cNvCxnSpPr/>
      </xdr:nvCxnSpPr>
      <xdr:spPr>
        <a:xfrm>
          <a:off x="1447800" y="1008316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1" name="楕円 150"/>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2"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3" name="楕円 152"/>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4" name="テキスト ボックス 153"/>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120438</xdr:rowOff>
    </xdr:from>
    <xdr:to>
      <xdr:col>15</xdr:col>
      <xdr:colOff>133350</xdr:colOff>
      <xdr:row>59</xdr:row>
      <xdr:rowOff>50588</xdr:rowOff>
    </xdr:to>
    <xdr:sp macro="" textlink="">
      <xdr:nvSpPr>
        <xdr:cNvPr id="155" name="楕円 154"/>
        <xdr:cNvSpPr/>
      </xdr:nvSpPr>
      <xdr:spPr>
        <a:xfrm>
          <a:off x="3175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60765</xdr:rowOff>
    </xdr:from>
    <xdr:ext cx="762000" cy="259045"/>
    <xdr:sp macro="" textlink="">
      <xdr:nvSpPr>
        <xdr:cNvPr id="156" name="テキスト ボックス 155"/>
        <xdr:cNvSpPr txBox="1"/>
      </xdr:nvSpPr>
      <xdr:spPr>
        <a:xfrm>
          <a:off x="2844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168698</xdr:rowOff>
    </xdr:from>
    <xdr:to>
      <xdr:col>11</xdr:col>
      <xdr:colOff>82550</xdr:colOff>
      <xdr:row>59</xdr:row>
      <xdr:rowOff>98848</xdr:rowOff>
    </xdr:to>
    <xdr:sp macro="" textlink="">
      <xdr:nvSpPr>
        <xdr:cNvPr id="157" name="楕円 156"/>
        <xdr:cNvSpPr/>
      </xdr:nvSpPr>
      <xdr:spPr>
        <a:xfrm>
          <a:off x="2286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109025</xdr:rowOff>
    </xdr:from>
    <xdr:ext cx="762000" cy="259045"/>
    <xdr:sp macro="" textlink="">
      <xdr:nvSpPr>
        <xdr:cNvPr id="158" name="テキスト ボックス 157"/>
        <xdr:cNvSpPr txBox="1"/>
      </xdr:nvSpPr>
      <xdr:spPr>
        <a:xfrm>
          <a:off x="1955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88265</xdr:rowOff>
    </xdr:from>
    <xdr:to>
      <xdr:col>7</xdr:col>
      <xdr:colOff>31750</xdr:colOff>
      <xdr:row>59</xdr:row>
      <xdr:rowOff>18415</xdr:rowOff>
    </xdr:to>
    <xdr:sp macro="" textlink="">
      <xdr:nvSpPr>
        <xdr:cNvPr id="159" name="楕円 158"/>
        <xdr:cNvSpPr/>
      </xdr:nvSpPr>
      <xdr:spPr>
        <a:xfrm>
          <a:off x="1397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28592</xdr:rowOff>
    </xdr:from>
    <xdr:ext cx="762000" cy="259045"/>
    <xdr:sp macro="" textlink="">
      <xdr:nvSpPr>
        <xdr:cNvPr id="160" name="テキスト ボックス 159"/>
        <xdr:cNvSpPr txBox="1"/>
      </xdr:nvSpPr>
      <xdr:spPr>
        <a:xfrm>
          <a:off x="1066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。要因の一つは物件費で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の除却や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等が増加して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いる。今後、公共施設の見直しや事業の外部委託、指定管理者制度の活用等により経費の節減を図る。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また、前年度と比較し人口が約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人減少したことによる分母の減少も影響している。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119535</xdr:rowOff>
    </xdr:from>
    <xdr:to>
      <xdr:col>23</xdr:col>
      <xdr:colOff>133350</xdr:colOff>
      <xdr:row>85</xdr:row>
      <xdr:rowOff>122946</xdr:rowOff>
    </xdr:to>
    <xdr:cxnSp macro="">
      <xdr:nvCxnSpPr>
        <xdr:cNvPr id="195" name="直線コネクタ 194"/>
        <xdr:cNvCxnSpPr/>
      </xdr:nvCxnSpPr>
      <xdr:spPr>
        <a:xfrm>
          <a:off x="4114800" y="14692785"/>
          <a:ext cx="8382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28347</xdr:rowOff>
    </xdr:from>
    <xdr:to>
      <xdr:col>19</xdr:col>
      <xdr:colOff>133350</xdr:colOff>
      <xdr:row>85</xdr:row>
      <xdr:rowOff>119535</xdr:rowOff>
    </xdr:to>
    <xdr:cxnSp macro="">
      <xdr:nvCxnSpPr>
        <xdr:cNvPr id="198" name="直線コネクタ 197"/>
        <xdr:cNvCxnSpPr/>
      </xdr:nvCxnSpPr>
      <xdr:spPr>
        <a:xfrm>
          <a:off x="3225800" y="14601597"/>
          <a:ext cx="8890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13467</xdr:rowOff>
    </xdr:from>
    <xdr:to>
      <xdr:col>15</xdr:col>
      <xdr:colOff>82550</xdr:colOff>
      <xdr:row>85</xdr:row>
      <xdr:rowOff>28347</xdr:rowOff>
    </xdr:to>
    <xdr:cxnSp macro="">
      <xdr:nvCxnSpPr>
        <xdr:cNvPr id="201" name="直線コネクタ 200"/>
        <xdr:cNvCxnSpPr/>
      </xdr:nvCxnSpPr>
      <xdr:spPr>
        <a:xfrm>
          <a:off x="2336800" y="14586717"/>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130425</xdr:rowOff>
    </xdr:from>
    <xdr:to>
      <xdr:col>11</xdr:col>
      <xdr:colOff>31750</xdr:colOff>
      <xdr:row>85</xdr:row>
      <xdr:rowOff>13467</xdr:rowOff>
    </xdr:to>
    <xdr:cxnSp macro="">
      <xdr:nvCxnSpPr>
        <xdr:cNvPr id="204" name="直線コネクタ 203"/>
        <xdr:cNvCxnSpPr/>
      </xdr:nvCxnSpPr>
      <xdr:spPr>
        <a:xfrm>
          <a:off x="1447800" y="14532225"/>
          <a:ext cx="889000" cy="5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72146</xdr:rowOff>
    </xdr:from>
    <xdr:to>
      <xdr:col>23</xdr:col>
      <xdr:colOff>184150</xdr:colOff>
      <xdr:row>86</xdr:row>
      <xdr:rowOff>2296</xdr:rowOff>
    </xdr:to>
    <xdr:sp macro="" textlink="">
      <xdr:nvSpPr>
        <xdr:cNvPr id="214" name="楕円 213"/>
        <xdr:cNvSpPr/>
      </xdr:nvSpPr>
      <xdr:spPr>
        <a:xfrm>
          <a:off x="4902200" y="14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44223</xdr:rowOff>
    </xdr:from>
    <xdr:ext cx="762000" cy="259045"/>
    <xdr:sp macro="" textlink="">
      <xdr:nvSpPr>
        <xdr:cNvPr id="215" name="人件費・物件費等の状況該当値テキスト"/>
        <xdr:cNvSpPr txBox="1"/>
      </xdr:nvSpPr>
      <xdr:spPr>
        <a:xfrm>
          <a:off x="5041900" y="1461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68735</xdr:rowOff>
    </xdr:from>
    <xdr:to>
      <xdr:col>19</xdr:col>
      <xdr:colOff>184150</xdr:colOff>
      <xdr:row>85</xdr:row>
      <xdr:rowOff>170335</xdr:rowOff>
    </xdr:to>
    <xdr:sp macro="" textlink="">
      <xdr:nvSpPr>
        <xdr:cNvPr id="216" name="楕円 215"/>
        <xdr:cNvSpPr/>
      </xdr:nvSpPr>
      <xdr:spPr>
        <a:xfrm>
          <a:off x="4064000" y="146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155112</xdr:rowOff>
    </xdr:from>
    <xdr:ext cx="736600" cy="259045"/>
    <xdr:sp macro="" textlink="">
      <xdr:nvSpPr>
        <xdr:cNvPr id="217" name="テキスト ボックス 216"/>
        <xdr:cNvSpPr txBox="1"/>
      </xdr:nvSpPr>
      <xdr:spPr>
        <a:xfrm>
          <a:off x="3733800" y="1472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148997</xdr:rowOff>
    </xdr:from>
    <xdr:to>
      <xdr:col>15</xdr:col>
      <xdr:colOff>133350</xdr:colOff>
      <xdr:row>85</xdr:row>
      <xdr:rowOff>79147</xdr:rowOff>
    </xdr:to>
    <xdr:sp macro="" textlink="">
      <xdr:nvSpPr>
        <xdr:cNvPr id="218" name="楕円 217"/>
        <xdr:cNvSpPr/>
      </xdr:nvSpPr>
      <xdr:spPr>
        <a:xfrm>
          <a:off x="3175000" y="1455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63924</xdr:rowOff>
    </xdr:from>
    <xdr:ext cx="762000" cy="259045"/>
    <xdr:sp macro="" textlink="">
      <xdr:nvSpPr>
        <xdr:cNvPr id="219" name="テキスト ボックス 218"/>
        <xdr:cNvSpPr txBox="1"/>
      </xdr:nvSpPr>
      <xdr:spPr>
        <a:xfrm>
          <a:off x="2844800" y="14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134117</xdr:rowOff>
    </xdr:from>
    <xdr:to>
      <xdr:col>11</xdr:col>
      <xdr:colOff>82550</xdr:colOff>
      <xdr:row>85</xdr:row>
      <xdr:rowOff>64267</xdr:rowOff>
    </xdr:to>
    <xdr:sp macro="" textlink="">
      <xdr:nvSpPr>
        <xdr:cNvPr id="220" name="楕円 219"/>
        <xdr:cNvSpPr/>
      </xdr:nvSpPr>
      <xdr:spPr>
        <a:xfrm>
          <a:off x="2286000" y="145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49044</xdr:rowOff>
    </xdr:from>
    <xdr:ext cx="762000" cy="259045"/>
    <xdr:sp macro="" textlink="">
      <xdr:nvSpPr>
        <xdr:cNvPr id="221" name="テキスト ボックス 220"/>
        <xdr:cNvSpPr txBox="1"/>
      </xdr:nvSpPr>
      <xdr:spPr>
        <a:xfrm>
          <a:off x="1955800" y="1462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79625</xdr:rowOff>
    </xdr:from>
    <xdr:to>
      <xdr:col>7</xdr:col>
      <xdr:colOff>31750</xdr:colOff>
      <xdr:row>85</xdr:row>
      <xdr:rowOff>9775</xdr:rowOff>
    </xdr:to>
    <xdr:sp macro="" textlink="">
      <xdr:nvSpPr>
        <xdr:cNvPr id="222" name="楕円 221"/>
        <xdr:cNvSpPr/>
      </xdr:nvSpPr>
      <xdr:spPr>
        <a:xfrm>
          <a:off x="1397000" y="14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166002</xdr:rowOff>
    </xdr:from>
    <xdr:ext cx="762000" cy="259045"/>
    <xdr:sp macro="" textlink="">
      <xdr:nvSpPr>
        <xdr:cNvPr id="223" name="テキスト ボックス 222"/>
        <xdr:cNvSpPr txBox="1"/>
      </xdr:nvSpPr>
      <xdr:spPr>
        <a:xfrm>
          <a:off x="1066800" y="1456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ポイント上回っている。主な要因は、経験年数分布の変動によるものである。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今後、「真庭市定員適正化計画」に基づき、職員数の削減を図るとともに、給与の適正化に努める。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（数値は地方公務員給与実態調査に基づくものであるが、資料作成時点においてＨ</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年調査結果が未公表であるため、前年度数値を引用している。）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117687</xdr:rowOff>
    </xdr:to>
    <xdr:cxnSp macro="">
      <xdr:nvCxnSpPr>
        <xdr:cNvPr id="257" name="直線コネクタ 256"/>
        <xdr:cNvCxnSpPr/>
      </xdr:nvCxnSpPr>
      <xdr:spPr>
        <a:xfrm>
          <a:off x="16179800" y="14862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165946</xdr:rowOff>
    </xdr:to>
    <xdr:cxnSp macro="">
      <xdr:nvCxnSpPr>
        <xdr:cNvPr id="260" name="直線コネクタ 259"/>
        <xdr:cNvCxnSpPr/>
      </xdr:nvCxnSpPr>
      <xdr:spPr>
        <a:xfrm flipV="1">
          <a:off x="15290800" y="1486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165946</xdr:rowOff>
    </xdr:to>
    <xdr:cxnSp macro="">
      <xdr:nvCxnSpPr>
        <xdr:cNvPr id="263" name="直線コネクタ 262"/>
        <xdr:cNvCxnSpPr/>
      </xdr:nvCxnSpPr>
      <xdr:spPr>
        <a:xfrm>
          <a:off x="14401800" y="14886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117687</xdr:rowOff>
    </xdr:from>
    <xdr:to>
      <xdr:col>68</xdr:col>
      <xdr:colOff>152400</xdr:colOff>
      <xdr:row>86</xdr:row>
      <xdr:rowOff>141816</xdr:rowOff>
    </xdr:to>
    <xdr:cxnSp macro="">
      <xdr:nvCxnSpPr>
        <xdr:cNvPr id="266" name="直線コネクタ 265"/>
        <xdr:cNvCxnSpPr/>
      </xdr:nvCxnSpPr>
      <xdr:spPr>
        <a:xfrm>
          <a:off x="13512800" y="148623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66887</xdr:rowOff>
    </xdr:from>
    <xdr:to>
      <xdr:col>81</xdr:col>
      <xdr:colOff>95250</xdr:colOff>
      <xdr:row>86</xdr:row>
      <xdr:rowOff>168487</xdr:rowOff>
    </xdr:to>
    <xdr:sp macro="" textlink="">
      <xdr:nvSpPr>
        <xdr:cNvPr id="276" name="楕円 275"/>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38964</xdr:rowOff>
    </xdr:from>
    <xdr:ext cx="762000" cy="259045"/>
    <xdr:sp macro="" textlink="">
      <xdr:nvSpPr>
        <xdr:cNvPr id="277"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8" name="楕円 277"/>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79" name="テキスト ボックス 278"/>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80" name="楕円 279"/>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81" name="テキスト ボックス 280"/>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4" name="楕円 283"/>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5" name="テキスト ボックス 284"/>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９町村の合併により面積が広大で集落が点在しているという地形的な要因により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今後、「真庭市定員適正化計画」に基づき退職者の見込み及び財政状況に配慮しながら職員の新規採用者数の抑制や事務の効率化等により、適正な定員管理を行う。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14998</xdr:rowOff>
    </xdr:from>
    <xdr:to>
      <xdr:col>81</xdr:col>
      <xdr:colOff>44450</xdr:colOff>
      <xdr:row>65</xdr:row>
      <xdr:rowOff>39128</xdr:rowOff>
    </xdr:to>
    <xdr:cxnSp macro="">
      <xdr:nvCxnSpPr>
        <xdr:cNvPr id="322" name="直線コネクタ 321"/>
        <xdr:cNvCxnSpPr/>
      </xdr:nvCxnSpPr>
      <xdr:spPr>
        <a:xfrm>
          <a:off x="16179800" y="1115924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14998</xdr:rowOff>
    </xdr:from>
    <xdr:to>
      <xdr:col>77</xdr:col>
      <xdr:colOff>44450</xdr:colOff>
      <xdr:row>65</xdr:row>
      <xdr:rowOff>34532</xdr:rowOff>
    </xdr:to>
    <xdr:cxnSp macro="">
      <xdr:nvCxnSpPr>
        <xdr:cNvPr id="325" name="直線コネクタ 324"/>
        <xdr:cNvCxnSpPr/>
      </xdr:nvCxnSpPr>
      <xdr:spPr>
        <a:xfrm flipV="1">
          <a:off x="15290800" y="1115924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32234</xdr:rowOff>
    </xdr:from>
    <xdr:to>
      <xdr:col>72</xdr:col>
      <xdr:colOff>203200</xdr:colOff>
      <xdr:row>65</xdr:row>
      <xdr:rowOff>34532</xdr:rowOff>
    </xdr:to>
    <xdr:cxnSp macro="">
      <xdr:nvCxnSpPr>
        <xdr:cNvPr id="328" name="直線コネクタ 327"/>
        <xdr:cNvCxnSpPr/>
      </xdr:nvCxnSpPr>
      <xdr:spPr>
        <a:xfrm>
          <a:off x="14401800" y="1117648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32234</xdr:rowOff>
    </xdr:from>
    <xdr:to>
      <xdr:col>68</xdr:col>
      <xdr:colOff>152400</xdr:colOff>
      <xdr:row>65</xdr:row>
      <xdr:rowOff>41426</xdr:rowOff>
    </xdr:to>
    <xdr:cxnSp macro="">
      <xdr:nvCxnSpPr>
        <xdr:cNvPr id="331" name="直線コネクタ 330"/>
        <xdr:cNvCxnSpPr/>
      </xdr:nvCxnSpPr>
      <xdr:spPr>
        <a:xfrm flipV="1">
          <a:off x="13512800" y="1117648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159778</xdr:rowOff>
    </xdr:from>
    <xdr:to>
      <xdr:col>81</xdr:col>
      <xdr:colOff>95250</xdr:colOff>
      <xdr:row>65</xdr:row>
      <xdr:rowOff>89928</xdr:rowOff>
    </xdr:to>
    <xdr:sp macro="" textlink="">
      <xdr:nvSpPr>
        <xdr:cNvPr id="341" name="楕円 340"/>
        <xdr:cNvSpPr/>
      </xdr:nvSpPr>
      <xdr:spPr>
        <a:xfrm>
          <a:off x="16967200" y="111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131855</xdr:rowOff>
    </xdr:from>
    <xdr:ext cx="762000" cy="259045"/>
    <xdr:sp macro="" textlink="">
      <xdr:nvSpPr>
        <xdr:cNvPr id="342" name="定員管理の状況該当値テキスト"/>
        <xdr:cNvSpPr txBox="1"/>
      </xdr:nvSpPr>
      <xdr:spPr>
        <a:xfrm>
          <a:off x="17106900" y="1110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135648</xdr:rowOff>
    </xdr:from>
    <xdr:to>
      <xdr:col>77</xdr:col>
      <xdr:colOff>95250</xdr:colOff>
      <xdr:row>65</xdr:row>
      <xdr:rowOff>65798</xdr:rowOff>
    </xdr:to>
    <xdr:sp macro="" textlink="">
      <xdr:nvSpPr>
        <xdr:cNvPr id="343" name="楕円 342"/>
        <xdr:cNvSpPr/>
      </xdr:nvSpPr>
      <xdr:spPr>
        <a:xfrm>
          <a:off x="16129000" y="111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50575</xdr:rowOff>
    </xdr:from>
    <xdr:ext cx="736600" cy="259045"/>
    <xdr:sp macro="" textlink="">
      <xdr:nvSpPr>
        <xdr:cNvPr id="344" name="テキスト ボックス 343"/>
        <xdr:cNvSpPr txBox="1"/>
      </xdr:nvSpPr>
      <xdr:spPr>
        <a:xfrm>
          <a:off x="15798800" y="1119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155182</xdr:rowOff>
    </xdr:from>
    <xdr:to>
      <xdr:col>73</xdr:col>
      <xdr:colOff>44450</xdr:colOff>
      <xdr:row>65</xdr:row>
      <xdr:rowOff>85332</xdr:rowOff>
    </xdr:to>
    <xdr:sp macro="" textlink="">
      <xdr:nvSpPr>
        <xdr:cNvPr id="345" name="楕円 344"/>
        <xdr:cNvSpPr/>
      </xdr:nvSpPr>
      <xdr:spPr>
        <a:xfrm>
          <a:off x="15240000" y="111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70109</xdr:rowOff>
    </xdr:from>
    <xdr:ext cx="762000" cy="259045"/>
    <xdr:sp macro="" textlink="">
      <xdr:nvSpPr>
        <xdr:cNvPr id="346" name="テキスト ボックス 345"/>
        <xdr:cNvSpPr txBox="1"/>
      </xdr:nvSpPr>
      <xdr:spPr>
        <a:xfrm>
          <a:off x="14909800" y="1121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152884</xdr:rowOff>
    </xdr:from>
    <xdr:to>
      <xdr:col>68</xdr:col>
      <xdr:colOff>203200</xdr:colOff>
      <xdr:row>65</xdr:row>
      <xdr:rowOff>83034</xdr:rowOff>
    </xdr:to>
    <xdr:sp macro="" textlink="">
      <xdr:nvSpPr>
        <xdr:cNvPr id="347" name="楕円 346"/>
        <xdr:cNvSpPr/>
      </xdr:nvSpPr>
      <xdr:spPr>
        <a:xfrm>
          <a:off x="14351000" y="111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67811</xdr:rowOff>
    </xdr:from>
    <xdr:ext cx="762000" cy="259045"/>
    <xdr:sp macro="" textlink="">
      <xdr:nvSpPr>
        <xdr:cNvPr id="348" name="テキスト ボックス 347"/>
        <xdr:cNvSpPr txBox="1"/>
      </xdr:nvSpPr>
      <xdr:spPr>
        <a:xfrm>
          <a:off x="14020800" y="112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162076</xdr:rowOff>
    </xdr:from>
    <xdr:to>
      <xdr:col>64</xdr:col>
      <xdr:colOff>152400</xdr:colOff>
      <xdr:row>65</xdr:row>
      <xdr:rowOff>92226</xdr:rowOff>
    </xdr:to>
    <xdr:sp macro="" textlink="">
      <xdr:nvSpPr>
        <xdr:cNvPr id="349" name="楕円 348"/>
        <xdr:cNvSpPr/>
      </xdr:nvSpPr>
      <xdr:spPr>
        <a:xfrm>
          <a:off x="13462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77003</xdr:rowOff>
    </xdr:from>
    <xdr:ext cx="762000" cy="259045"/>
    <xdr:sp macro="" textlink="">
      <xdr:nvSpPr>
        <xdr:cNvPr id="350" name="テキスト ボックス 349"/>
        <xdr:cNvSpPr txBox="1"/>
      </xdr:nvSpPr>
      <xdr:spPr>
        <a:xfrm>
          <a:off x="13131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、分母となる普通交付税</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が減額となり、また分子</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となる地方債の元利償還金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なったことにより、実質公債費比率は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ポイント良好な状態となっている。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17992</xdr:rowOff>
    </xdr:to>
    <xdr:cxnSp macro="">
      <xdr:nvCxnSpPr>
        <xdr:cNvPr id="384" name="直線コネクタ 383"/>
        <xdr:cNvCxnSpPr/>
      </xdr:nvCxnSpPr>
      <xdr:spPr>
        <a:xfrm>
          <a:off x="16179800" y="635762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22013</xdr:rowOff>
    </xdr:to>
    <xdr:cxnSp macro="">
      <xdr:nvCxnSpPr>
        <xdr:cNvPr id="387" name="直線コネクタ 386"/>
        <xdr:cNvCxnSpPr/>
      </xdr:nvCxnSpPr>
      <xdr:spPr>
        <a:xfrm flipV="1">
          <a:off x="15290800" y="635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52176</xdr:rowOff>
    </xdr:to>
    <xdr:cxnSp macro="">
      <xdr:nvCxnSpPr>
        <xdr:cNvPr id="390" name="直線コネクタ 389"/>
        <xdr:cNvCxnSpPr/>
      </xdr:nvCxnSpPr>
      <xdr:spPr>
        <a:xfrm flipV="1">
          <a:off x="14401800" y="636566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76306</xdr:rowOff>
    </xdr:to>
    <xdr:cxnSp macro="">
      <xdr:nvCxnSpPr>
        <xdr:cNvPr id="393" name="直線コネクタ 392"/>
        <xdr:cNvCxnSpPr/>
      </xdr:nvCxnSpPr>
      <xdr:spPr>
        <a:xfrm flipV="1">
          <a:off x="13512800" y="6395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138642</xdr:rowOff>
    </xdr:from>
    <xdr:to>
      <xdr:col>81</xdr:col>
      <xdr:colOff>95250</xdr:colOff>
      <xdr:row>37</xdr:row>
      <xdr:rowOff>68792</xdr:rowOff>
    </xdr:to>
    <xdr:sp macro="" textlink="">
      <xdr:nvSpPr>
        <xdr:cNvPr id="403" name="楕円 402"/>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155169</xdr:rowOff>
    </xdr:from>
    <xdr:ext cx="762000" cy="259045"/>
    <xdr:sp macro="" textlink="">
      <xdr:nvSpPr>
        <xdr:cNvPr id="404" name="公債費負担の状況該当値テキスト"/>
        <xdr:cNvSpPr txBox="1"/>
      </xdr:nvSpPr>
      <xdr:spPr>
        <a:xfrm>
          <a:off x="17106900" y="61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5" name="楕円 404"/>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6" name="テキスト ボックス 405"/>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7" name="楕円 406"/>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08" name="テキスト ボックス 407"/>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1376</xdr:rowOff>
    </xdr:from>
    <xdr:to>
      <xdr:col>68</xdr:col>
      <xdr:colOff>203200</xdr:colOff>
      <xdr:row>37</xdr:row>
      <xdr:rowOff>102976</xdr:rowOff>
    </xdr:to>
    <xdr:sp macro="" textlink="">
      <xdr:nvSpPr>
        <xdr:cNvPr id="409" name="楕円 408"/>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410" name="テキスト ボックス 409"/>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25506</xdr:rowOff>
    </xdr:from>
    <xdr:to>
      <xdr:col>64</xdr:col>
      <xdr:colOff>152400</xdr:colOff>
      <xdr:row>37</xdr:row>
      <xdr:rowOff>127106</xdr:rowOff>
    </xdr:to>
    <xdr:sp macro="" textlink="">
      <xdr:nvSpPr>
        <xdr:cNvPr id="411" name="楕円 410"/>
        <xdr:cNvSpPr/>
      </xdr:nvSpPr>
      <xdr:spPr>
        <a:xfrm>
          <a:off x="13462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137283</xdr:rowOff>
    </xdr:from>
    <xdr:ext cx="762000" cy="259045"/>
    <xdr:sp macro="" textlink="">
      <xdr:nvSpPr>
        <xdr:cNvPr id="412" name="テキスト ボックス 411"/>
        <xdr:cNvSpPr txBox="1"/>
      </xdr:nvSpPr>
      <xdr:spPr>
        <a:xfrm>
          <a:off x="13131800" y="61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分母及び分子の両方が減額となり、分子から控除される充当可能財源等が将来負担額を上回ったため、比率は「－」（算定不能）と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今後は人口減少や普通交付税の合併算定替終了に伴い歳入の大幅な減額が見込まれるため、歳入確保と事業実施の適正化を図り、財政の健全化に努める。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64795</xdr:rowOff>
    </xdr:from>
    <xdr:to>
      <xdr:col>72</xdr:col>
      <xdr:colOff>203200</xdr:colOff>
      <xdr:row>14</xdr:row>
      <xdr:rowOff>103645</xdr:rowOff>
    </xdr:to>
    <xdr:cxnSp macro="">
      <xdr:nvCxnSpPr>
        <xdr:cNvPr id="444" name="直線コネクタ 443"/>
        <xdr:cNvCxnSpPr/>
      </xdr:nvCxnSpPr>
      <xdr:spPr>
        <a:xfrm flipV="1">
          <a:off x="14401800" y="2465095"/>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103645</xdr:rowOff>
    </xdr:from>
    <xdr:to>
      <xdr:col>68</xdr:col>
      <xdr:colOff>152400</xdr:colOff>
      <xdr:row>14</xdr:row>
      <xdr:rowOff>130670</xdr:rowOff>
    </xdr:to>
    <xdr:cxnSp macro="">
      <xdr:nvCxnSpPr>
        <xdr:cNvPr id="447" name="直線コネクタ 446"/>
        <xdr:cNvCxnSpPr/>
      </xdr:nvCxnSpPr>
      <xdr:spPr>
        <a:xfrm flipV="1">
          <a:off x="13512800" y="2503945"/>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50" name="フローチャート: 判断 449"/>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1" name="テキスト ボックス 450"/>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2" name="フローチャート: 判断 451"/>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3" name="テキスト ボックス 452"/>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4" name="フローチャート: 判断 453"/>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5" name="テキスト ボックス 454"/>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13995</xdr:rowOff>
    </xdr:from>
    <xdr:to>
      <xdr:col>73</xdr:col>
      <xdr:colOff>44450</xdr:colOff>
      <xdr:row>14</xdr:row>
      <xdr:rowOff>115595</xdr:rowOff>
    </xdr:to>
    <xdr:sp macro="" textlink="">
      <xdr:nvSpPr>
        <xdr:cNvPr id="461" name="楕円 460"/>
        <xdr:cNvSpPr/>
      </xdr:nvSpPr>
      <xdr:spPr>
        <a:xfrm>
          <a:off x="15240000" y="24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125772</xdr:rowOff>
    </xdr:from>
    <xdr:ext cx="762000" cy="259045"/>
    <xdr:sp macro="" textlink="">
      <xdr:nvSpPr>
        <xdr:cNvPr id="462" name="テキスト ボックス 461"/>
        <xdr:cNvSpPr txBox="1"/>
      </xdr:nvSpPr>
      <xdr:spPr>
        <a:xfrm>
          <a:off x="14909800" y="218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52845</xdr:rowOff>
    </xdr:from>
    <xdr:to>
      <xdr:col>68</xdr:col>
      <xdr:colOff>203200</xdr:colOff>
      <xdr:row>14</xdr:row>
      <xdr:rowOff>154445</xdr:rowOff>
    </xdr:to>
    <xdr:sp macro="" textlink="">
      <xdr:nvSpPr>
        <xdr:cNvPr id="463" name="楕円 462"/>
        <xdr:cNvSpPr/>
      </xdr:nvSpPr>
      <xdr:spPr>
        <a:xfrm>
          <a:off x="14351000" y="2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164622</xdr:rowOff>
    </xdr:from>
    <xdr:ext cx="762000" cy="259045"/>
    <xdr:sp macro="" textlink="">
      <xdr:nvSpPr>
        <xdr:cNvPr id="464" name="テキスト ボックス 463"/>
        <xdr:cNvSpPr txBox="1"/>
      </xdr:nvSpPr>
      <xdr:spPr>
        <a:xfrm>
          <a:off x="14020800" y="22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79870</xdr:rowOff>
    </xdr:from>
    <xdr:to>
      <xdr:col>64</xdr:col>
      <xdr:colOff>152400</xdr:colOff>
      <xdr:row>15</xdr:row>
      <xdr:rowOff>10020</xdr:rowOff>
    </xdr:to>
    <xdr:sp macro="" textlink="">
      <xdr:nvSpPr>
        <xdr:cNvPr id="465" name="楕円 464"/>
        <xdr:cNvSpPr/>
      </xdr:nvSpPr>
      <xdr:spPr>
        <a:xfrm>
          <a:off x="13462000" y="24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20197</xdr:rowOff>
    </xdr:from>
    <xdr:ext cx="762000" cy="259045"/>
    <xdr:sp macro="" textlink="">
      <xdr:nvSpPr>
        <xdr:cNvPr id="466" name="テキスト ボックス 465"/>
        <xdr:cNvSpPr txBox="1"/>
      </xdr:nvSpPr>
      <xdr:spPr>
        <a:xfrm>
          <a:off x="13131800" y="224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職員数が類似団体と比較して多いため、経常収支比率の人件費分が高くなっている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今後も「真庭市定員適正化計画」に基づき適正な定員管理を行い、人件費の抑制に努める。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152146</xdr:rowOff>
    </xdr:to>
    <xdr:cxnSp macro="">
      <xdr:nvCxnSpPr>
        <xdr:cNvPr id="64" name="直線コネクタ 63"/>
        <xdr:cNvCxnSpPr/>
      </xdr:nvCxnSpPr>
      <xdr:spPr>
        <a:xfrm flipV="1">
          <a:off x="3987800" y="6477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152146</xdr:rowOff>
    </xdr:to>
    <xdr:cxnSp macro="">
      <xdr:nvCxnSpPr>
        <xdr:cNvPr id="67" name="直線コネクタ 66"/>
        <xdr:cNvCxnSpPr/>
      </xdr:nvCxnSpPr>
      <xdr:spPr>
        <a:xfrm>
          <a:off x="3098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138430</xdr:rowOff>
    </xdr:to>
    <xdr:cxnSp macro="">
      <xdr:nvCxnSpPr>
        <xdr:cNvPr id="70" name="直線コネクタ 69"/>
        <xdr:cNvCxnSpPr/>
      </xdr:nvCxnSpPr>
      <xdr:spPr>
        <a:xfrm>
          <a:off x="2209800" y="6454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110998</xdr:rowOff>
    </xdr:to>
    <xdr:cxnSp macro="">
      <xdr:nvCxnSpPr>
        <xdr:cNvPr id="73" name="直線コネクタ 72"/>
        <xdr:cNvCxnSpPr/>
      </xdr:nvCxnSpPr>
      <xdr:spPr>
        <a:xfrm>
          <a:off x="1320800" y="6404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放課後児童健全育成事業費等の増加である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。また、９町村合併により施設数が多く管理費等に多額の経費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が必要とな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ことも要因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16</xdr:row>
      <xdr:rowOff>143329</xdr:rowOff>
    </xdr:to>
    <xdr:cxnSp macro="">
      <xdr:nvCxnSpPr>
        <xdr:cNvPr id="127" name="直線コネクタ 126"/>
        <xdr:cNvCxnSpPr/>
      </xdr:nvCxnSpPr>
      <xdr:spPr>
        <a:xfrm>
          <a:off x="15671800" y="2842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99786</xdr:rowOff>
    </xdr:to>
    <xdr:cxnSp macro="">
      <xdr:nvCxnSpPr>
        <xdr:cNvPr id="130" name="直線コネクタ 129"/>
        <xdr:cNvCxnSpPr/>
      </xdr:nvCxnSpPr>
      <xdr:spPr>
        <a:xfrm>
          <a:off x="14782800" y="2745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1814</xdr:rowOff>
    </xdr:to>
    <xdr:cxnSp macro="">
      <xdr:nvCxnSpPr>
        <xdr:cNvPr id="133" name="直線コネクタ 132"/>
        <xdr:cNvCxnSpPr/>
      </xdr:nvCxnSpPr>
      <xdr:spPr>
        <a:xfrm>
          <a:off x="13893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162379</xdr:rowOff>
    </xdr:to>
    <xdr:cxnSp macro="">
      <xdr:nvCxnSpPr>
        <xdr:cNvPr id="136" name="直線コネクタ 135"/>
        <xdr:cNvCxnSpPr/>
      </xdr:nvCxnSpPr>
      <xdr:spPr>
        <a:xfrm>
          <a:off x="13004800" y="2668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48" name="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49" name="テキスト ボックス 148"/>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0" name="楕円 149"/>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1" name="テキスト ボックス 150"/>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2" name="楕円 151"/>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3" name="テキスト ボックス 152"/>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4" name="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5" name="テキスト ボックス 154"/>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今後、高齢者人口の増加に伴い扶助費の増加が見込まれるため、単独事業の見直しや、資格審査等の適正化を行い、扶助費の抑制に努める。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67128</xdr:rowOff>
    </xdr:to>
    <xdr:cxnSp macro="">
      <xdr:nvCxnSpPr>
        <xdr:cNvPr id="189" name="直線コネクタ 188"/>
        <xdr:cNvCxnSpPr/>
      </xdr:nvCxnSpPr>
      <xdr:spPr>
        <a:xfrm>
          <a:off x="3987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23585</xdr:rowOff>
    </xdr:to>
    <xdr:cxnSp macro="">
      <xdr:nvCxnSpPr>
        <xdr:cNvPr id="192" name="直線コネクタ 191"/>
        <xdr:cNvCxnSpPr/>
      </xdr:nvCxnSpPr>
      <xdr:spPr>
        <a:xfrm>
          <a:off x="3098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162378</xdr:rowOff>
    </xdr:to>
    <xdr:cxnSp macro="">
      <xdr:nvCxnSpPr>
        <xdr:cNvPr id="195" name="直線コネクタ 194"/>
        <xdr:cNvCxnSpPr/>
      </xdr:nvCxnSpPr>
      <xdr:spPr>
        <a:xfrm>
          <a:off x="2209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151493</xdr:rowOff>
    </xdr:to>
    <xdr:cxnSp macro="">
      <xdr:nvCxnSpPr>
        <xdr:cNvPr id="198" name="直線コネクタ 197"/>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8" name="楕円 207"/>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9"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0" name="楕円 209"/>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1" name="テキスト ボックス 210"/>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2" name="楕円 211"/>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3" name="テキスト ボックス 212"/>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4" name="楕円 213"/>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5" name="テキスト ボックス 21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6" name="楕円 215"/>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7" name="テキスト ボックス 216"/>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回っている。主な要因は繰出金であり、下水道事業会計の法適化に伴う繰出金から補助金への変更によるものである。今後、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長期債償還元金の増加や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各施設の老朽化に伴う設備投資等が増加し、財政の硬直化を招く恐れがあるため、事業の見直し等を実施し、収支不足に対する安易な繰出金の抑制に努める。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76381</xdr:rowOff>
    </xdr:to>
    <xdr:cxnSp macro="">
      <xdr:nvCxnSpPr>
        <xdr:cNvPr id="252" name="直線コネクタ 251"/>
        <xdr:cNvCxnSpPr/>
      </xdr:nvCxnSpPr>
      <xdr:spPr>
        <a:xfrm flipV="1">
          <a:off x="15671800" y="9613900"/>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76381</xdr:rowOff>
    </xdr:to>
    <xdr:cxnSp macro="">
      <xdr:nvCxnSpPr>
        <xdr:cNvPr id="255" name="直線コネクタ 254"/>
        <xdr:cNvCxnSpPr/>
      </xdr:nvCxnSpPr>
      <xdr:spPr>
        <a:xfrm>
          <a:off x="14782800" y="97837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11067</xdr:rowOff>
    </xdr:to>
    <xdr:cxnSp macro="">
      <xdr:nvCxnSpPr>
        <xdr:cNvPr id="258" name="直線コネクタ 257"/>
        <xdr:cNvCxnSpPr/>
      </xdr:nvCxnSpPr>
      <xdr:spPr>
        <a:xfrm>
          <a:off x="13893800" y="97510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117203</xdr:rowOff>
    </xdr:from>
    <xdr:to>
      <xdr:col>69</xdr:col>
      <xdr:colOff>92075</xdr:colOff>
      <xdr:row>56</xdr:row>
      <xdr:rowOff>149860</xdr:rowOff>
    </xdr:to>
    <xdr:cxnSp macro="">
      <xdr:nvCxnSpPr>
        <xdr:cNvPr id="261" name="直線コネクタ 260"/>
        <xdr:cNvCxnSpPr/>
      </xdr:nvCxnSpPr>
      <xdr:spPr>
        <a:xfrm>
          <a:off x="13004800" y="9718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1" name="楕円 27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3" name="楕円 272"/>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4" name="テキスト ボックス 273"/>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131717</xdr:rowOff>
    </xdr:from>
    <xdr:to>
      <xdr:col>74</xdr:col>
      <xdr:colOff>31750</xdr:colOff>
      <xdr:row>57</xdr:row>
      <xdr:rowOff>61867</xdr:rowOff>
    </xdr:to>
    <xdr:sp macro="" textlink="">
      <xdr:nvSpPr>
        <xdr:cNvPr id="275" name="楕円 274"/>
        <xdr:cNvSpPr/>
      </xdr:nvSpPr>
      <xdr:spPr>
        <a:xfrm>
          <a:off x="14732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46644</xdr:rowOff>
    </xdr:from>
    <xdr:ext cx="762000" cy="259045"/>
    <xdr:sp macro="" textlink="">
      <xdr:nvSpPr>
        <xdr:cNvPr id="276" name="テキスト ボックス 275"/>
        <xdr:cNvSpPr txBox="1"/>
      </xdr:nvSpPr>
      <xdr:spPr>
        <a:xfrm>
          <a:off x="14401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7" name="楕円 276"/>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8" name="テキスト ボックス 27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9" name="楕円 278"/>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80" name="テキスト ボックス 279"/>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下水道事業会計の法適化に伴う繰出金から補助金への変更に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引き続き行政改革の一つである、負担金や補助金の本来の目的や効果を検証し、その必要性や妥当性を見極めながら全体の見直しを図り、補助費等の削減に努める。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165862</xdr:rowOff>
    </xdr:to>
    <xdr:cxnSp macro="">
      <xdr:nvCxnSpPr>
        <xdr:cNvPr id="310" name="直線コネクタ 309"/>
        <xdr:cNvCxnSpPr/>
      </xdr:nvCxnSpPr>
      <xdr:spPr>
        <a:xfrm>
          <a:off x="15671800" y="600202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1270</xdr:rowOff>
    </xdr:to>
    <xdr:cxnSp macro="">
      <xdr:nvCxnSpPr>
        <xdr:cNvPr id="313" name="直線コネクタ 312"/>
        <xdr:cNvCxnSpPr/>
      </xdr:nvCxnSpPr>
      <xdr:spPr>
        <a:xfrm>
          <a:off x="14782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33274</xdr:rowOff>
    </xdr:to>
    <xdr:cxnSp macro="">
      <xdr:nvCxnSpPr>
        <xdr:cNvPr id="316" name="直線コネクタ 315"/>
        <xdr:cNvCxnSpPr/>
      </xdr:nvCxnSpPr>
      <xdr:spPr>
        <a:xfrm flipV="1">
          <a:off x="13893800" y="5992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46990</xdr:rowOff>
    </xdr:to>
    <xdr:cxnSp macro="">
      <xdr:nvCxnSpPr>
        <xdr:cNvPr id="319" name="直線コネクタ 318"/>
        <xdr:cNvCxnSpPr/>
      </xdr:nvCxnSpPr>
      <xdr:spPr>
        <a:xfrm flipV="1">
          <a:off x="13004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9" name="楕円 328"/>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0"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1" name="楕円 330"/>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2" name="テキスト ボックス 331"/>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3" name="楕円 332"/>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4" name="テキスト ボックス 333"/>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5" name="楕円 334"/>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6" name="テキスト ボックス 335"/>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7" name="楕円 336"/>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8" name="テキスト ボックス 337"/>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し、類似団体平均と比較しても</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近年大型の整備事業を実施したことによる地方債現在高が増加しており、</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公債費の負担は厳しい状況である。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今後発行</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予定の</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地方債も交付税算入率の高い有利な地方債を借入れするように努める。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18415</xdr:rowOff>
    </xdr:from>
    <xdr:to>
      <xdr:col>24</xdr:col>
      <xdr:colOff>25400</xdr:colOff>
      <xdr:row>75</xdr:row>
      <xdr:rowOff>29845</xdr:rowOff>
    </xdr:to>
    <xdr:cxnSp macro="">
      <xdr:nvCxnSpPr>
        <xdr:cNvPr id="370" name="直線コネクタ 369"/>
        <xdr:cNvCxnSpPr/>
      </xdr:nvCxnSpPr>
      <xdr:spPr>
        <a:xfrm>
          <a:off x="3987800" y="1287716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159385</xdr:rowOff>
    </xdr:from>
    <xdr:to>
      <xdr:col>19</xdr:col>
      <xdr:colOff>187325</xdr:colOff>
      <xdr:row>75</xdr:row>
      <xdr:rowOff>18415</xdr:rowOff>
    </xdr:to>
    <xdr:cxnSp macro="">
      <xdr:nvCxnSpPr>
        <xdr:cNvPr id="373" name="直線コネクタ 372"/>
        <xdr:cNvCxnSpPr/>
      </xdr:nvCxnSpPr>
      <xdr:spPr>
        <a:xfrm>
          <a:off x="3098800" y="12846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159385</xdr:rowOff>
    </xdr:from>
    <xdr:to>
      <xdr:col>15</xdr:col>
      <xdr:colOff>98425</xdr:colOff>
      <xdr:row>75</xdr:row>
      <xdr:rowOff>18415</xdr:rowOff>
    </xdr:to>
    <xdr:cxnSp macro="">
      <xdr:nvCxnSpPr>
        <xdr:cNvPr id="376" name="直線コネクタ 375"/>
        <xdr:cNvCxnSpPr/>
      </xdr:nvCxnSpPr>
      <xdr:spPr>
        <a:xfrm flipV="1">
          <a:off x="2209800" y="12846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18415</xdr:rowOff>
    </xdr:from>
    <xdr:to>
      <xdr:col>11</xdr:col>
      <xdr:colOff>9525</xdr:colOff>
      <xdr:row>75</xdr:row>
      <xdr:rowOff>22225</xdr:rowOff>
    </xdr:to>
    <xdr:cxnSp macro="">
      <xdr:nvCxnSpPr>
        <xdr:cNvPr id="379" name="直線コネクタ 378"/>
        <xdr:cNvCxnSpPr/>
      </xdr:nvCxnSpPr>
      <xdr:spPr>
        <a:xfrm flipV="1">
          <a:off x="1320800" y="128771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150495</xdr:rowOff>
    </xdr:from>
    <xdr:to>
      <xdr:col>24</xdr:col>
      <xdr:colOff>76200</xdr:colOff>
      <xdr:row>75</xdr:row>
      <xdr:rowOff>80645</xdr:rowOff>
    </xdr:to>
    <xdr:sp macro="" textlink="">
      <xdr:nvSpPr>
        <xdr:cNvPr id="389" name="楕円 388"/>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122572</xdr:rowOff>
    </xdr:from>
    <xdr:ext cx="762000" cy="259045"/>
    <xdr:sp macro="" textlink="">
      <xdr:nvSpPr>
        <xdr:cNvPr id="390"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139065</xdr:rowOff>
    </xdr:from>
    <xdr:to>
      <xdr:col>20</xdr:col>
      <xdr:colOff>38100</xdr:colOff>
      <xdr:row>75</xdr:row>
      <xdr:rowOff>69215</xdr:rowOff>
    </xdr:to>
    <xdr:sp macro="" textlink="">
      <xdr:nvSpPr>
        <xdr:cNvPr id="391" name="楕円 390"/>
        <xdr:cNvSpPr/>
      </xdr:nvSpPr>
      <xdr:spPr>
        <a:xfrm>
          <a:off x="3937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79392</xdr:rowOff>
    </xdr:from>
    <xdr:ext cx="736600" cy="259045"/>
    <xdr:sp macro="" textlink="">
      <xdr:nvSpPr>
        <xdr:cNvPr id="392" name="テキスト ボックス 391"/>
        <xdr:cNvSpPr txBox="1"/>
      </xdr:nvSpPr>
      <xdr:spPr>
        <a:xfrm>
          <a:off x="3606800" y="1259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108585</xdr:rowOff>
    </xdr:from>
    <xdr:to>
      <xdr:col>15</xdr:col>
      <xdr:colOff>149225</xdr:colOff>
      <xdr:row>75</xdr:row>
      <xdr:rowOff>38735</xdr:rowOff>
    </xdr:to>
    <xdr:sp macro="" textlink="">
      <xdr:nvSpPr>
        <xdr:cNvPr id="393" name="楕円 392"/>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48912</xdr:rowOff>
    </xdr:from>
    <xdr:ext cx="762000" cy="259045"/>
    <xdr:sp macro="" textlink="">
      <xdr:nvSpPr>
        <xdr:cNvPr id="394" name="テキスト ボックス 393"/>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139065</xdr:rowOff>
    </xdr:from>
    <xdr:to>
      <xdr:col>11</xdr:col>
      <xdr:colOff>60325</xdr:colOff>
      <xdr:row>75</xdr:row>
      <xdr:rowOff>69215</xdr:rowOff>
    </xdr:to>
    <xdr:sp macro="" textlink="">
      <xdr:nvSpPr>
        <xdr:cNvPr id="395" name="楕円 394"/>
        <xdr:cNvSpPr/>
      </xdr:nvSpPr>
      <xdr:spPr>
        <a:xfrm>
          <a:off x="2159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79392</xdr:rowOff>
    </xdr:from>
    <xdr:ext cx="762000" cy="259045"/>
    <xdr:sp macro="" textlink="">
      <xdr:nvSpPr>
        <xdr:cNvPr id="396" name="テキスト ボックス 395"/>
        <xdr:cNvSpPr txBox="1"/>
      </xdr:nvSpPr>
      <xdr:spPr>
        <a:xfrm>
          <a:off x="1828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97" name="楕円 396"/>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98" name="テキスト ボックス 397"/>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が増加したためである。今後も、事務事業の見直しや受益者負担の適正化、施設の統廃合を含めた利用管理体制など、行財政改革への取り組みを通じて経費削減に努める。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12700</xdr:rowOff>
    </xdr:to>
    <xdr:cxnSp macro="">
      <xdr:nvCxnSpPr>
        <xdr:cNvPr id="431" name="直線コネクタ 430"/>
        <xdr:cNvCxnSpPr/>
      </xdr:nvCxnSpPr>
      <xdr:spPr>
        <a:xfrm>
          <a:off x="15671800" y="131991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168911</xdr:rowOff>
    </xdr:to>
    <xdr:cxnSp macro="">
      <xdr:nvCxnSpPr>
        <xdr:cNvPr id="434" name="直線コネクタ 433"/>
        <xdr:cNvCxnSpPr/>
      </xdr:nvCxnSpPr>
      <xdr:spPr>
        <a:xfrm>
          <a:off x="14782800" y="13096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76</xdr:row>
      <xdr:rowOff>66039</xdr:rowOff>
    </xdr:to>
    <xdr:cxnSp macro="">
      <xdr:nvCxnSpPr>
        <xdr:cNvPr id="437" name="直線コネクタ 436"/>
        <xdr:cNvCxnSpPr/>
      </xdr:nvCxnSpPr>
      <xdr:spPr>
        <a:xfrm>
          <a:off x="13893800" y="13081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50800</xdr:rowOff>
    </xdr:to>
    <xdr:cxnSp macro="">
      <xdr:nvCxnSpPr>
        <xdr:cNvPr id="440" name="直線コネクタ 439"/>
        <xdr:cNvCxnSpPr/>
      </xdr:nvCxnSpPr>
      <xdr:spPr>
        <a:xfrm>
          <a:off x="13004800" y="12997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50" name="楕円 449"/>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51"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52" name="楕円 451"/>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53" name="テキスト ボックス 452"/>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4" name="楕円 453"/>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55" name="テキスト ボックス 454"/>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56" name="楕円 455"/>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57" name="テキスト ボックス 456"/>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8" name="楕円 457"/>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9" name="テキスト ボックス 458"/>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110173</xdr:rowOff>
    </xdr:from>
    <xdr:to>
      <xdr:col>29</xdr:col>
      <xdr:colOff>127000</xdr:colOff>
      <xdr:row>15</xdr:row>
      <xdr:rowOff>113246</xdr:rowOff>
    </xdr:to>
    <xdr:cxnSp macro="">
      <xdr:nvCxnSpPr>
        <xdr:cNvPr id="50" name="直線コネクタ 49"/>
        <xdr:cNvCxnSpPr/>
      </xdr:nvCxnSpPr>
      <xdr:spPr bwMode="auto">
        <a:xfrm flipV="1">
          <a:off x="5003800" y="2729548"/>
          <a:ext cx="647700" cy="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113246</xdr:rowOff>
    </xdr:from>
    <xdr:to>
      <xdr:col>26</xdr:col>
      <xdr:colOff>50800</xdr:colOff>
      <xdr:row>15</xdr:row>
      <xdr:rowOff>122301</xdr:rowOff>
    </xdr:to>
    <xdr:cxnSp macro="">
      <xdr:nvCxnSpPr>
        <xdr:cNvPr id="53" name="直線コネクタ 52"/>
        <xdr:cNvCxnSpPr/>
      </xdr:nvCxnSpPr>
      <xdr:spPr bwMode="auto">
        <a:xfrm flipV="1">
          <a:off x="4305300" y="2732621"/>
          <a:ext cx="698500" cy="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122301</xdr:rowOff>
    </xdr:from>
    <xdr:to>
      <xdr:col>22</xdr:col>
      <xdr:colOff>114300</xdr:colOff>
      <xdr:row>15</xdr:row>
      <xdr:rowOff>134683</xdr:rowOff>
    </xdr:to>
    <xdr:cxnSp macro="">
      <xdr:nvCxnSpPr>
        <xdr:cNvPr id="56" name="直線コネクタ 55"/>
        <xdr:cNvCxnSpPr/>
      </xdr:nvCxnSpPr>
      <xdr:spPr bwMode="auto">
        <a:xfrm flipV="1">
          <a:off x="3606800" y="2741676"/>
          <a:ext cx="698500" cy="1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134683</xdr:rowOff>
    </xdr:from>
    <xdr:to>
      <xdr:col>18</xdr:col>
      <xdr:colOff>177800</xdr:colOff>
      <xdr:row>16</xdr:row>
      <xdr:rowOff>34544</xdr:rowOff>
    </xdr:to>
    <xdr:cxnSp macro="">
      <xdr:nvCxnSpPr>
        <xdr:cNvPr id="59" name="直線コネクタ 58"/>
        <xdr:cNvCxnSpPr/>
      </xdr:nvCxnSpPr>
      <xdr:spPr bwMode="auto">
        <a:xfrm flipV="1">
          <a:off x="2908300" y="2754058"/>
          <a:ext cx="698500" cy="7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59373</xdr:rowOff>
    </xdr:from>
    <xdr:to>
      <xdr:col>29</xdr:col>
      <xdr:colOff>177800</xdr:colOff>
      <xdr:row>15</xdr:row>
      <xdr:rowOff>160973</xdr:rowOff>
    </xdr:to>
    <xdr:sp macro="" textlink="">
      <xdr:nvSpPr>
        <xdr:cNvPr id="69" name="楕円 68"/>
        <xdr:cNvSpPr/>
      </xdr:nvSpPr>
      <xdr:spPr bwMode="auto">
        <a:xfrm>
          <a:off x="5600700" y="267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75900</xdr:rowOff>
    </xdr:from>
    <xdr:ext cx="762000" cy="259045"/>
    <xdr:sp macro="" textlink="">
      <xdr:nvSpPr>
        <xdr:cNvPr id="70" name="人口1人当たり決算額の推移該当値テキスト130"/>
        <xdr:cNvSpPr txBox="1"/>
      </xdr:nvSpPr>
      <xdr:spPr>
        <a:xfrm>
          <a:off x="5740400" y="25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62446</xdr:rowOff>
    </xdr:from>
    <xdr:to>
      <xdr:col>26</xdr:col>
      <xdr:colOff>101600</xdr:colOff>
      <xdr:row>15</xdr:row>
      <xdr:rowOff>164046</xdr:rowOff>
    </xdr:to>
    <xdr:sp macro="" textlink="">
      <xdr:nvSpPr>
        <xdr:cNvPr id="71" name="楕円 70"/>
        <xdr:cNvSpPr/>
      </xdr:nvSpPr>
      <xdr:spPr bwMode="auto">
        <a:xfrm>
          <a:off x="4953000" y="268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2773</xdr:rowOff>
    </xdr:from>
    <xdr:ext cx="736600" cy="259045"/>
    <xdr:sp macro="" textlink="">
      <xdr:nvSpPr>
        <xdr:cNvPr id="72" name="テキスト ボックス 71"/>
        <xdr:cNvSpPr txBox="1"/>
      </xdr:nvSpPr>
      <xdr:spPr>
        <a:xfrm>
          <a:off x="4622800" y="2450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71501</xdr:rowOff>
    </xdr:from>
    <xdr:to>
      <xdr:col>22</xdr:col>
      <xdr:colOff>165100</xdr:colOff>
      <xdr:row>16</xdr:row>
      <xdr:rowOff>1651</xdr:rowOff>
    </xdr:to>
    <xdr:sp macro="" textlink="">
      <xdr:nvSpPr>
        <xdr:cNvPr id="73" name="楕円 72"/>
        <xdr:cNvSpPr/>
      </xdr:nvSpPr>
      <xdr:spPr bwMode="auto">
        <a:xfrm>
          <a:off x="4254500" y="269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11828</xdr:rowOff>
    </xdr:from>
    <xdr:ext cx="762000" cy="259045"/>
    <xdr:sp macro="" textlink="">
      <xdr:nvSpPr>
        <xdr:cNvPr id="74" name="テキスト ボックス 73"/>
        <xdr:cNvSpPr txBox="1"/>
      </xdr:nvSpPr>
      <xdr:spPr>
        <a:xfrm>
          <a:off x="3924300" y="245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83883</xdr:rowOff>
    </xdr:from>
    <xdr:to>
      <xdr:col>19</xdr:col>
      <xdr:colOff>38100</xdr:colOff>
      <xdr:row>16</xdr:row>
      <xdr:rowOff>14033</xdr:rowOff>
    </xdr:to>
    <xdr:sp macro="" textlink="">
      <xdr:nvSpPr>
        <xdr:cNvPr id="75" name="楕円 74"/>
        <xdr:cNvSpPr/>
      </xdr:nvSpPr>
      <xdr:spPr bwMode="auto">
        <a:xfrm>
          <a:off x="3556000" y="270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24210</xdr:rowOff>
    </xdr:from>
    <xdr:ext cx="762000" cy="259045"/>
    <xdr:sp macro="" textlink="">
      <xdr:nvSpPr>
        <xdr:cNvPr id="76" name="テキスト ボックス 75"/>
        <xdr:cNvSpPr txBox="1"/>
      </xdr:nvSpPr>
      <xdr:spPr>
        <a:xfrm>
          <a:off x="3225800" y="247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155194</xdr:rowOff>
    </xdr:from>
    <xdr:to>
      <xdr:col>15</xdr:col>
      <xdr:colOff>101600</xdr:colOff>
      <xdr:row>16</xdr:row>
      <xdr:rowOff>85344</xdr:rowOff>
    </xdr:to>
    <xdr:sp macro="" textlink="">
      <xdr:nvSpPr>
        <xdr:cNvPr id="77" name="楕円 76"/>
        <xdr:cNvSpPr/>
      </xdr:nvSpPr>
      <xdr:spPr bwMode="auto">
        <a:xfrm>
          <a:off x="2857500" y="277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95521</xdr:rowOff>
    </xdr:from>
    <xdr:ext cx="762000" cy="259045"/>
    <xdr:sp macro="" textlink="">
      <xdr:nvSpPr>
        <xdr:cNvPr id="78" name="テキスト ボックス 77"/>
        <xdr:cNvSpPr txBox="1"/>
      </xdr:nvSpPr>
      <xdr:spPr>
        <a:xfrm>
          <a:off x="2527300" y="25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201386</xdr:rowOff>
    </xdr:from>
    <xdr:to>
      <xdr:col>29</xdr:col>
      <xdr:colOff>127000</xdr:colOff>
      <xdr:row>37</xdr:row>
      <xdr:rowOff>211624</xdr:rowOff>
    </xdr:to>
    <xdr:cxnSp macro="">
      <xdr:nvCxnSpPr>
        <xdr:cNvPr id="110" name="直線コネクタ 109"/>
        <xdr:cNvCxnSpPr/>
      </xdr:nvCxnSpPr>
      <xdr:spPr bwMode="auto">
        <a:xfrm flipV="1">
          <a:off x="5003800" y="7326086"/>
          <a:ext cx="647700" cy="1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186163</xdr:rowOff>
    </xdr:from>
    <xdr:ext cx="762000" cy="259045"/>
    <xdr:sp macro="" textlink="">
      <xdr:nvSpPr>
        <xdr:cNvPr id="111" name="人口1人当たり決算額の推移平均値テキスト445"/>
        <xdr:cNvSpPr txBox="1"/>
      </xdr:nvSpPr>
      <xdr:spPr>
        <a:xfrm>
          <a:off x="5740400" y="7310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211624</xdr:rowOff>
    </xdr:from>
    <xdr:to>
      <xdr:col>26</xdr:col>
      <xdr:colOff>50800</xdr:colOff>
      <xdr:row>37</xdr:row>
      <xdr:rowOff>225678</xdr:rowOff>
    </xdr:to>
    <xdr:cxnSp macro="">
      <xdr:nvCxnSpPr>
        <xdr:cNvPr id="113" name="直線コネクタ 112"/>
        <xdr:cNvCxnSpPr/>
      </xdr:nvCxnSpPr>
      <xdr:spPr bwMode="auto">
        <a:xfrm flipV="1">
          <a:off x="4305300" y="7336324"/>
          <a:ext cx="698500" cy="1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206123</xdr:rowOff>
    </xdr:from>
    <xdr:to>
      <xdr:col>22</xdr:col>
      <xdr:colOff>114300</xdr:colOff>
      <xdr:row>37</xdr:row>
      <xdr:rowOff>225678</xdr:rowOff>
    </xdr:to>
    <xdr:cxnSp macro="">
      <xdr:nvCxnSpPr>
        <xdr:cNvPr id="116" name="直線コネクタ 115"/>
        <xdr:cNvCxnSpPr/>
      </xdr:nvCxnSpPr>
      <xdr:spPr bwMode="auto">
        <a:xfrm>
          <a:off x="3606800" y="7330823"/>
          <a:ext cx="698500" cy="1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183821</xdr:rowOff>
    </xdr:from>
    <xdr:to>
      <xdr:col>18</xdr:col>
      <xdr:colOff>177800</xdr:colOff>
      <xdr:row>37</xdr:row>
      <xdr:rowOff>206123</xdr:rowOff>
    </xdr:to>
    <xdr:cxnSp macro="">
      <xdr:nvCxnSpPr>
        <xdr:cNvPr id="119" name="直線コネクタ 118"/>
        <xdr:cNvCxnSpPr/>
      </xdr:nvCxnSpPr>
      <xdr:spPr bwMode="auto">
        <a:xfrm>
          <a:off x="2908300" y="7308521"/>
          <a:ext cx="698500" cy="22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150586</xdr:rowOff>
    </xdr:from>
    <xdr:to>
      <xdr:col>29</xdr:col>
      <xdr:colOff>177800</xdr:colOff>
      <xdr:row>37</xdr:row>
      <xdr:rowOff>252186</xdr:rowOff>
    </xdr:to>
    <xdr:sp macro="" textlink="">
      <xdr:nvSpPr>
        <xdr:cNvPr id="129" name="楕円 128"/>
        <xdr:cNvSpPr/>
      </xdr:nvSpPr>
      <xdr:spPr bwMode="auto">
        <a:xfrm>
          <a:off x="5600700" y="727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167113</xdr:rowOff>
    </xdr:from>
    <xdr:ext cx="762000" cy="259045"/>
    <xdr:sp macro="" textlink="">
      <xdr:nvSpPr>
        <xdr:cNvPr id="130" name="人口1人当たり決算額の推移該当値テキスト445"/>
        <xdr:cNvSpPr txBox="1"/>
      </xdr:nvSpPr>
      <xdr:spPr>
        <a:xfrm>
          <a:off x="5740400" y="71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160824</xdr:rowOff>
    </xdr:from>
    <xdr:to>
      <xdr:col>26</xdr:col>
      <xdr:colOff>101600</xdr:colOff>
      <xdr:row>37</xdr:row>
      <xdr:rowOff>262424</xdr:rowOff>
    </xdr:to>
    <xdr:sp macro="" textlink="">
      <xdr:nvSpPr>
        <xdr:cNvPr id="131" name="楕円 130"/>
        <xdr:cNvSpPr/>
      </xdr:nvSpPr>
      <xdr:spPr bwMode="auto">
        <a:xfrm>
          <a:off x="4953000" y="7285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101151</xdr:rowOff>
    </xdr:from>
    <xdr:ext cx="736600" cy="259045"/>
    <xdr:sp macro="" textlink="">
      <xdr:nvSpPr>
        <xdr:cNvPr id="132" name="テキスト ボックス 131"/>
        <xdr:cNvSpPr txBox="1"/>
      </xdr:nvSpPr>
      <xdr:spPr>
        <a:xfrm>
          <a:off x="4622800" y="70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174878</xdr:rowOff>
    </xdr:from>
    <xdr:to>
      <xdr:col>22</xdr:col>
      <xdr:colOff>165100</xdr:colOff>
      <xdr:row>37</xdr:row>
      <xdr:rowOff>276478</xdr:rowOff>
    </xdr:to>
    <xdr:sp macro="" textlink="">
      <xdr:nvSpPr>
        <xdr:cNvPr id="133" name="楕円 132"/>
        <xdr:cNvSpPr/>
      </xdr:nvSpPr>
      <xdr:spPr bwMode="auto">
        <a:xfrm>
          <a:off x="4254500" y="729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115205</xdr:rowOff>
    </xdr:from>
    <xdr:ext cx="762000" cy="259045"/>
    <xdr:sp macro="" textlink="">
      <xdr:nvSpPr>
        <xdr:cNvPr id="134" name="テキスト ボックス 133"/>
        <xdr:cNvSpPr txBox="1"/>
      </xdr:nvSpPr>
      <xdr:spPr>
        <a:xfrm>
          <a:off x="3924300" y="706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155323</xdr:rowOff>
    </xdr:from>
    <xdr:to>
      <xdr:col>19</xdr:col>
      <xdr:colOff>38100</xdr:colOff>
      <xdr:row>37</xdr:row>
      <xdr:rowOff>256923</xdr:rowOff>
    </xdr:to>
    <xdr:sp macro="" textlink="">
      <xdr:nvSpPr>
        <xdr:cNvPr id="135" name="楕円 134"/>
        <xdr:cNvSpPr/>
      </xdr:nvSpPr>
      <xdr:spPr bwMode="auto">
        <a:xfrm>
          <a:off x="3556000" y="728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95650</xdr:rowOff>
    </xdr:from>
    <xdr:ext cx="762000" cy="259045"/>
    <xdr:sp macro="" textlink="">
      <xdr:nvSpPr>
        <xdr:cNvPr id="136" name="テキスト ボックス 135"/>
        <xdr:cNvSpPr txBox="1"/>
      </xdr:nvSpPr>
      <xdr:spPr>
        <a:xfrm>
          <a:off x="3225800" y="70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133021</xdr:rowOff>
    </xdr:from>
    <xdr:to>
      <xdr:col>15</xdr:col>
      <xdr:colOff>101600</xdr:colOff>
      <xdr:row>37</xdr:row>
      <xdr:rowOff>234621</xdr:rowOff>
    </xdr:to>
    <xdr:sp macro="" textlink="">
      <xdr:nvSpPr>
        <xdr:cNvPr id="137" name="楕円 136"/>
        <xdr:cNvSpPr/>
      </xdr:nvSpPr>
      <xdr:spPr bwMode="auto">
        <a:xfrm>
          <a:off x="2857500" y="725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73348</xdr:rowOff>
    </xdr:from>
    <xdr:ext cx="762000" cy="259045"/>
    <xdr:sp macro="" textlink="">
      <xdr:nvSpPr>
        <xdr:cNvPr id="138" name="テキスト ボックス 137"/>
        <xdr:cNvSpPr txBox="1"/>
      </xdr:nvSpPr>
      <xdr:spPr>
        <a:xfrm>
          <a:off x="2527300" y="702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59055</xdr:rowOff>
    </xdr:from>
    <xdr:to>
      <xdr:col>24</xdr:col>
      <xdr:colOff>63500</xdr:colOff>
      <xdr:row>32</xdr:row>
      <xdr:rowOff>86093</xdr:rowOff>
    </xdr:to>
    <xdr:cxnSp macro="">
      <xdr:nvCxnSpPr>
        <xdr:cNvPr id="61" name="直線コネクタ 60"/>
        <xdr:cNvCxnSpPr/>
      </xdr:nvCxnSpPr>
      <xdr:spPr>
        <a:xfrm>
          <a:off x="3797300" y="5545455"/>
          <a:ext cx="8382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42609</xdr:rowOff>
    </xdr:from>
    <xdr:to>
      <xdr:col>19</xdr:col>
      <xdr:colOff>177800</xdr:colOff>
      <xdr:row>32</xdr:row>
      <xdr:rowOff>59055</xdr:rowOff>
    </xdr:to>
    <xdr:cxnSp macro="">
      <xdr:nvCxnSpPr>
        <xdr:cNvPr id="64" name="直線コネクタ 63"/>
        <xdr:cNvCxnSpPr/>
      </xdr:nvCxnSpPr>
      <xdr:spPr>
        <a:xfrm>
          <a:off x="2908300" y="5529009"/>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42609</xdr:rowOff>
    </xdr:from>
    <xdr:to>
      <xdr:col>15</xdr:col>
      <xdr:colOff>50800</xdr:colOff>
      <xdr:row>32</xdr:row>
      <xdr:rowOff>60287</xdr:rowOff>
    </xdr:to>
    <xdr:cxnSp macro="">
      <xdr:nvCxnSpPr>
        <xdr:cNvPr id="67" name="直線コネクタ 66"/>
        <xdr:cNvCxnSpPr/>
      </xdr:nvCxnSpPr>
      <xdr:spPr>
        <a:xfrm flipV="1">
          <a:off x="2019300" y="5529009"/>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60287</xdr:rowOff>
    </xdr:from>
    <xdr:to>
      <xdr:col>10</xdr:col>
      <xdr:colOff>114300</xdr:colOff>
      <xdr:row>32</xdr:row>
      <xdr:rowOff>112954</xdr:rowOff>
    </xdr:to>
    <xdr:cxnSp macro="">
      <xdr:nvCxnSpPr>
        <xdr:cNvPr id="70" name="直線コネクタ 69"/>
        <xdr:cNvCxnSpPr/>
      </xdr:nvCxnSpPr>
      <xdr:spPr>
        <a:xfrm flipV="1">
          <a:off x="1130300" y="5546687"/>
          <a:ext cx="889000" cy="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35293</xdr:rowOff>
    </xdr:from>
    <xdr:to>
      <xdr:col>24</xdr:col>
      <xdr:colOff>114300</xdr:colOff>
      <xdr:row>32</xdr:row>
      <xdr:rowOff>136893</xdr:rowOff>
    </xdr:to>
    <xdr:sp macro="" textlink="">
      <xdr:nvSpPr>
        <xdr:cNvPr id="80" name="楕円 79"/>
        <xdr:cNvSpPr/>
      </xdr:nvSpPr>
      <xdr:spPr>
        <a:xfrm>
          <a:off x="4584700" y="55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58170</xdr:rowOff>
    </xdr:from>
    <xdr:ext cx="599010" cy="259045"/>
    <xdr:sp macro="" textlink="">
      <xdr:nvSpPr>
        <xdr:cNvPr id="81" name="人件費該当値テキスト"/>
        <xdr:cNvSpPr txBox="1"/>
      </xdr:nvSpPr>
      <xdr:spPr>
        <a:xfrm>
          <a:off x="4686300" y="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8255</xdr:rowOff>
    </xdr:from>
    <xdr:to>
      <xdr:col>20</xdr:col>
      <xdr:colOff>38100</xdr:colOff>
      <xdr:row>32</xdr:row>
      <xdr:rowOff>109855</xdr:rowOff>
    </xdr:to>
    <xdr:sp macro="" textlink="">
      <xdr:nvSpPr>
        <xdr:cNvPr id="82" name="楕円 81"/>
        <xdr:cNvSpPr/>
      </xdr:nvSpPr>
      <xdr:spPr>
        <a:xfrm>
          <a:off x="3746500" y="54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126382</xdr:rowOff>
    </xdr:from>
    <xdr:ext cx="599010" cy="259045"/>
    <xdr:sp macro="" textlink="">
      <xdr:nvSpPr>
        <xdr:cNvPr id="83" name="テキスト ボックス 82"/>
        <xdr:cNvSpPr txBox="1"/>
      </xdr:nvSpPr>
      <xdr:spPr>
        <a:xfrm>
          <a:off x="3497795" y="526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163259</xdr:rowOff>
    </xdr:from>
    <xdr:to>
      <xdr:col>15</xdr:col>
      <xdr:colOff>101600</xdr:colOff>
      <xdr:row>32</xdr:row>
      <xdr:rowOff>93409</xdr:rowOff>
    </xdr:to>
    <xdr:sp macro="" textlink="">
      <xdr:nvSpPr>
        <xdr:cNvPr id="84" name="楕円 83"/>
        <xdr:cNvSpPr/>
      </xdr:nvSpPr>
      <xdr:spPr>
        <a:xfrm>
          <a:off x="2857500" y="54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109936</xdr:rowOff>
    </xdr:from>
    <xdr:ext cx="599010" cy="259045"/>
    <xdr:sp macro="" textlink="">
      <xdr:nvSpPr>
        <xdr:cNvPr id="85" name="テキスト ボックス 84"/>
        <xdr:cNvSpPr txBox="1"/>
      </xdr:nvSpPr>
      <xdr:spPr>
        <a:xfrm>
          <a:off x="2608795" y="525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9487</xdr:rowOff>
    </xdr:from>
    <xdr:to>
      <xdr:col>10</xdr:col>
      <xdr:colOff>165100</xdr:colOff>
      <xdr:row>32</xdr:row>
      <xdr:rowOff>111087</xdr:rowOff>
    </xdr:to>
    <xdr:sp macro="" textlink="">
      <xdr:nvSpPr>
        <xdr:cNvPr id="86" name="楕円 85"/>
        <xdr:cNvSpPr/>
      </xdr:nvSpPr>
      <xdr:spPr>
        <a:xfrm>
          <a:off x="1968500" y="54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127614</xdr:rowOff>
    </xdr:from>
    <xdr:ext cx="599010" cy="259045"/>
    <xdr:sp macro="" textlink="">
      <xdr:nvSpPr>
        <xdr:cNvPr id="87" name="テキスト ボックス 86"/>
        <xdr:cNvSpPr txBox="1"/>
      </xdr:nvSpPr>
      <xdr:spPr>
        <a:xfrm>
          <a:off x="1719795" y="527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62154</xdr:rowOff>
    </xdr:from>
    <xdr:to>
      <xdr:col>6</xdr:col>
      <xdr:colOff>38100</xdr:colOff>
      <xdr:row>32</xdr:row>
      <xdr:rowOff>163754</xdr:rowOff>
    </xdr:to>
    <xdr:sp macro="" textlink="">
      <xdr:nvSpPr>
        <xdr:cNvPr id="88" name="楕円 87"/>
        <xdr:cNvSpPr/>
      </xdr:nvSpPr>
      <xdr:spPr>
        <a:xfrm>
          <a:off x="1079500" y="55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8831</xdr:rowOff>
    </xdr:from>
    <xdr:ext cx="599010" cy="259045"/>
    <xdr:sp macro="" textlink="">
      <xdr:nvSpPr>
        <xdr:cNvPr id="89" name="テキスト ボックス 88"/>
        <xdr:cNvSpPr txBox="1"/>
      </xdr:nvSpPr>
      <xdr:spPr>
        <a:xfrm>
          <a:off x="830795" y="532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48184</xdr:rowOff>
    </xdr:from>
    <xdr:to>
      <xdr:col>24</xdr:col>
      <xdr:colOff>63500</xdr:colOff>
      <xdr:row>55</xdr:row>
      <xdr:rowOff>82258</xdr:rowOff>
    </xdr:to>
    <xdr:cxnSp macro="">
      <xdr:nvCxnSpPr>
        <xdr:cNvPr id="119" name="直線コネクタ 118"/>
        <xdr:cNvCxnSpPr/>
      </xdr:nvCxnSpPr>
      <xdr:spPr>
        <a:xfrm flipV="1">
          <a:off x="3797300" y="9477934"/>
          <a:ext cx="8382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82258</xdr:rowOff>
    </xdr:from>
    <xdr:to>
      <xdr:col>19</xdr:col>
      <xdr:colOff>177800</xdr:colOff>
      <xdr:row>55</xdr:row>
      <xdr:rowOff>170523</xdr:rowOff>
    </xdr:to>
    <xdr:cxnSp macro="">
      <xdr:nvCxnSpPr>
        <xdr:cNvPr id="122" name="直線コネクタ 121"/>
        <xdr:cNvCxnSpPr/>
      </xdr:nvCxnSpPr>
      <xdr:spPr>
        <a:xfrm flipV="1">
          <a:off x="2908300" y="9512008"/>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170523</xdr:rowOff>
    </xdr:from>
    <xdr:to>
      <xdr:col>15</xdr:col>
      <xdr:colOff>50800</xdr:colOff>
      <xdr:row>56</xdr:row>
      <xdr:rowOff>27495</xdr:rowOff>
    </xdr:to>
    <xdr:cxnSp macro="">
      <xdr:nvCxnSpPr>
        <xdr:cNvPr id="125" name="直線コネクタ 124"/>
        <xdr:cNvCxnSpPr/>
      </xdr:nvCxnSpPr>
      <xdr:spPr>
        <a:xfrm flipV="1">
          <a:off x="2019300" y="9600273"/>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27495</xdr:rowOff>
    </xdr:from>
    <xdr:to>
      <xdr:col>10</xdr:col>
      <xdr:colOff>114300</xdr:colOff>
      <xdr:row>56</xdr:row>
      <xdr:rowOff>44272</xdr:rowOff>
    </xdr:to>
    <xdr:cxnSp macro="">
      <xdr:nvCxnSpPr>
        <xdr:cNvPr id="128" name="直線コネクタ 127"/>
        <xdr:cNvCxnSpPr/>
      </xdr:nvCxnSpPr>
      <xdr:spPr>
        <a:xfrm flipV="1">
          <a:off x="1130300" y="9628695"/>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168834</xdr:rowOff>
    </xdr:from>
    <xdr:to>
      <xdr:col>24</xdr:col>
      <xdr:colOff>114300</xdr:colOff>
      <xdr:row>55</xdr:row>
      <xdr:rowOff>98984</xdr:rowOff>
    </xdr:to>
    <xdr:sp macro="" textlink="">
      <xdr:nvSpPr>
        <xdr:cNvPr id="138" name="楕円 137"/>
        <xdr:cNvSpPr/>
      </xdr:nvSpPr>
      <xdr:spPr>
        <a:xfrm>
          <a:off x="4584700" y="94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20261</xdr:rowOff>
    </xdr:from>
    <xdr:ext cx="534377" cy="259045"/>
    <xdr:sp macro="" textlink="">
      <xdr:nvSpPr>
        <xdr:cNvPr id="139" name="物件費該当値テキスト"/>
        <xdr:cNvSpPr txBox="1"/>
      </xdr:nvSpPr>
      <xdr:spPr>
        <a:xfrm>
          <a:off x="4686300" y="92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31458</xdr:rowOff>
    </xdr:from>
    <xdr:to>
      <xdr:col>20</xdr:col>
      <xdr:colOff>38100</xdr:colOff>
      <xdr:row>55</xdr:row>
      <xdr:rowOff>133058</xdr:rowOff>
    </xdr:to>
    <xdr:sp macro="" textlink="">
      <xdr:nvSpPr>
        <xdr:cNvPr id="140" name="楕円 139"/>
        <xdr:cNvSpPr/>
      </xdr:nvSpPr>
      <xdr:spPr>
        <a:xfrm>
          <a:off x="3746500" y="94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149585</xdr:rowOff>
    </xdr:from>
    <xdr:ext cx="534377" cy="259045"/>
    <xdr:sp macro="" textlink="">
      <xdr:nvSpPr>
        <xdr:cNvPr id="141" name="テキスト ボックス 140"/>
        <xdr:cNvSpPr txBox="1"/>
      </xdr:nvSpPr>
      <xdr:spPr>
        <a:xfrm>
          <a:off x="3530111" y="92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119723</xdr:rowOff>
    </xdr:from>
    <xdr:to>
      <xdr:col>15</xdr:col>
      <xdr:colOff>101600</xdr:colOff>
      <xdr:row>56</xdr:row>
      <xdr:rowOff>49873</xdr:rowOff>
    </xdr:to>
    <xdr:sp macro="" textlink="">
      <xdr:nvSpPr>
        <xdr:cNvPr id="142" name="楕円 141"/>
        <xdr:cNvSpPr/>
      </xdr:nvSpPr>
      <xdr:spPr>
        <a:xfrm>
          <a:off x="2857500" y="95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66400</xdr:rowOff>
    </xdr:from>
    <xdr:ext cx="534377" cy="259045"/>
    <xdr:sp macro="" textlink="">
      <xdr:nvSpPr>
        <xdr:cNvPr id="143" name="テキスト ボックス 142"/>
        <xdr:cNvSpPr txBox="1"/>
      </xdr:nvSpPr>
      <xdr:spPr>
        <a:xfrm>
          <a:off x="2641111" y="93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148145</xdr:rowOff>
    </xdr:from>
    <xdr:to>
      <xdr:col>10</xdr:col>
      <xdr:colOff>165100</xdr:colOff>
      <xdr:row>56</xdr:row>
      <xdr:rowOff>78295</xdr:rowOff>
    </xdr:to>
    <xdr:sp macro="" textlink="">
      <xdr:nvSpPr>
        <xdr:cNvPr id="144" name="楕円 143"/>
        <xdr:cNvSpPr/>
      </xdr:nvSpPr>
      <xdr:spPr>
        <a:xfrm>
          <a:off x="1968500" y="95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94822</xdr:rowOff>
    </xdr:from>
    <xdr:ext cx="534377" cy="259045"/>
    <xdr:sp macro="" textlink="">
      <xdr:nvSpPr>
        <xdr:cNvPr id="145" name="テキスト ボックス 144"/>
        <xdr:cNvSpPr txBox="1"/>
      </xdr:nvSpPr>
      <xdr:spPr>
        <a:xfrm>
          <a:off x="1752111" y="93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164922</xdr:rowOff>
    </xdr:from>
    <xdr:to>
      <xdr:col>6</xdr:col>
      <xdr:colOff>38100</xdr:colOff>
      <xdr:row>56</xdr:row>
      <xdr:rowOff>95072</xdr:rowOff>
    </xdr:to>
    <xdr:sp macro="" textlink="">
      <xdr:nvSpPr>
        <xdr:cNvPr id="146" name="楕円 145"/>
        <xdr:cNvSpPr/>
      </xdr:nvSpPr>
      <xdr:spPr>
        <a:xfrm>
          <a:off x="1079500" y="95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111599</xdr:rowOff>
    </xdr:from>
    <xdr:ext cx="534377" cy="259045"/>
    <xdr:sp macro="" textlink="">
      <xdr:nvSpPr>
        <xdr:cNvPr id="147" name="テキスト ボックス 146"/>
        <xdr:cNvSpPr txBox="1"/>
      </xdr:nvSpPr>
      <xdr:spPr>
        <a:xfrm>
          <a:off x="863111" y="93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103657</xdr:rowOff>
    </xdr:from>
    <xdr:to>
      <xdr:col>24</xdr:col>
      <xdr:colOff>63500</xdr:colOff>
      <xdr:row>77</xdr:row>
      <xdr:rowOff>149510</xdr:rowOff>
    </xdr:to>
    <xdr:cxnSp macro="">
      <xdr:nvCxnSpPr>
        <xdr:cNvPr id="176" name="直線コネクタ 175"/>
        <xdr:cNvCxnSpPr/>
      </xdr:nvCxnSpPr>
      <xdr:spPr>
        <a:xfrm>
          <a:off x="3797300" y="13305307"/>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103657</xdr:rowOff>
    </xdr:from>
    <xdr:to>
      <xdr:col>19</xdr:col>
      <xdr:colOff>177800</xdr:colOff>
      <xdr:row>78</xdr:row>
      <xdr:rowOff>19552</xdr:rowOff>
    </xdr:to>
    <xdr:cxnSp macro="">
      <xdr:nvCxnSpPr>
        <xdr:cNvPr id="179" name="直線コネクタ 178"/>
        <xdr:cNvCxnSpPr/>
      </xdr:nvCxnSpPr>
      <xdr:spPr>
        <a:xfrm flipV="1">
          <a:off x="2908300" y="13305307"/>
          <a:ext cx="889000" cy="8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4008</xdr:rowOff>
    </xdr:from>
    <xdr:to>
      <xdr:col>15</xdr:col>
      <xdr:colOff>50800</xdr:colOff>
      <xdr:row>78</xdr:row>
      <xdr:rowOff>19552</xdr:rowOff>
    </xdr:to>
    <xdr:cxnSp macro="">
      <xdr:nvCxnSpPr>
        <xdr:cNvPr id="182" name="直線コネクタ 181"/>
        <xdr:cNvCxnSpPr/>
      </xdr:nvCxnSpPr>
      <xdr:spPr>
        <a:xfrm>
          <a:off x="2019300" y="13377108"/>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1815</xdr:rowOff>
    </xdr:from>
    <xdr:to>
      <xdr:col>10</xdr:col>
      <xdr:colOff>114300</xdr:colOff>
      <xdr:row>78</xdr:row>
      <xdr:rowOff>4008</xdr:rowOff>
    </xdr:to>
    <xdr:cxnSp macro="">
      <xdr:nvCxnSpPr>
        <xdr:cNvPr id="185" name="直線コネクタ 184"/>
        <xdr:cNvCxnSpPr/>
      </xdr:nvCxnSpPr>
      <xdr:spPr>
        <a:xfrm>
          <a:off x="1130300" y="13374915"/>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98710</xdr:rowOff>
    </xdr:from>
    <xdr:to>
      <xdr:col>24</xdr:col>
      <xdr:colOff>114300</xdr:colOff>
      <xdr:row>78</xdr:row>
      <xdr:rowOff>28860</xdr:rowOff>
    </xdr:to>
    <xdr:sp macro="" textlink="">
      <xdr:nvSpPr>
        <xdr:cNvPr id="195" name="楕円 194"/>
        <xdr:cNvSpPr/>
      </xdr:nvSpPr>
      <xdr:spPr>
        <a:xfrm>
          <a:off x="4584700" y="133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121587</xdr:rowOff>
    </xdr:from>
    <xdr:ext cx="534377" cy="259045"/>
    <xdr:sp macro="" textlink="">
      <xdr:nvSpPr>
        <xdr:cNvPr id="196" name="維持補修費該当値テキスト"/>
        <xdr:cNvSpPr txBox="1"/>
      </xdr:nvSpPr>
      <xdr:spPr>
        <a:xfrm>
          <a:off x="4686300" y="131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52857</xdr:rowOff>
    </xdr:from>
    <xdr:to>
      <xdr:col>20</xdr:col>
      <xdr:colOff>38100</xdr:colOff>
      <xdr:row>77</xdr:row>
      <xdr:rowOff>154457</xdr:rowOff>
    </xdr:to>
    <xdr:sp macro="" textlink="">
      <xdr:nvSpPr>
        <xdr:cNvPr id="197" name="楕円 196"/>
        <xdr:cNvSpPr/>
      </xdr:nvSpPr>
      <xdr:spPr>
        <a:xfrm>
          <a:off x="3746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170984</xdr:rowOff>
    </xdr:from>
    <xdr:ext cx="534377" cy="259045"/>
    <xdr:sp macro="" textlink="">
      <xdr:nvSpPr>
        <xdr:cNvPr id="198" name="テキスト ボックス 197"/>
        <xdr:cNvSpPr txBox="1"/>
      </xdr:nvSpPr>
      <xdr:spPr>
        <a:xfrm>
          <a:off x="3530111" y="1302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140202</xdr:rowOff>
    </xdr:from>
    <xdr:to>
      <xdr:col>15</xdr:col>
      <xdr:colOff>101600</xdr:colOff>
      <xdr:row>78</xdr:row>
      <xdr:rowOff>70352</xdr:rowOff>
    </xdr:to>
    <xdr:sp macro="" textlink="">
      <xdr:nvSpPr>
        <xdr:cNvPr id="199" name="楕円 198"/>
        <xdr:cNvSpPr/>
      </xdr:nvSpPr>
      <xdr:spPr>
        <a:xfrm>
          <a:off x="2857500" y="133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86879</xdr:rowOff>
    </xdr:from>
    <xdr:ext cx="534377" cy="259045"/>
    <xdr:sp macro="" textlink="">
      <xdr:nvSpPr>
        <xdr:cNvPr id="200" name="テキスト ボックス 199"/>
        <xdr:cNvSpPr txBox="1"/>
      </xdr:nvSpPr>
      <xdr:spPr>
        <a:xfrm>
          <a:off x="2641111" y="131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124658</xdr:rowOff>
    </xdr:from>
    <xdr:to>
      <xdr:col>10</xdr:col>
      <xdr:colOff>165100</xdr:colOff>
      <xdr:row>78</xdr:row>
      <xdr:rowOff>54808</xdr:rowOff>
    </xdr:to>
    <xdr:sp macro="" textlink="">
      <xdr:nvSpPr>
        <xdr:cNvPr id="201" name="楕円 200"/>
        <xdr:cNvSpPr/>
      </xdr:nvSpPr>
      <xdr:spPr>
        <a:xfrm>
          <a:off x="1968500" y="133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71335</xdr:rowOff>
    </xdr:from>
    <xdr:ext cx="534377" cy="259045"/>
    <xdr:sp macro="" textlink="">
      <xdr:nvSpPr>
        <xdr:cNvPr id="202" name="テキスト ボックス 201"/>
        <xdr:cNvSpPr txBox="1"/>
      </xdr:nvSpPr>
      <xdr:spPr>
        <a:xfrm>
          <a:off x="1752111" y="131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122465</xdr:rowOff>
    </xdr:from>
    <xdr:to>
      <xdr:col>6</xdr:col>
      <xdr:colOff>38100</xdr:colOff>
      <xdr:row>78</xdr:row>
      <xdr:rowOff>52615</xdr:rowOff>
    </xdr:to>
    <xdr:sp macro="" textlink="">
      <xdr:nvSpPr>
        <xdr:cNvPr id="203" name="楕円 202"/>
        <xdr:cNvSpPr/>
      </xdr:nvSpPr>
      <xdr:spPr>
        <a:xfrm>
          <a:off x="1079500" y="133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69142</xdr:rowOff>
    </xdr:from>
    <xdr:ext cx="534377" cy="259045"/>
    <xdr:sp macro="" textlink="">
      <xdr:nvSpPr>
        <xdr:cNvPr id="204" name="テキスト ボックス 203"/>
        <xdr:cNvSpPr txBox="1"/>
      </xdr:nvSpPr>
      <xdr:spPr>
        <a:xfrm>
          <a:off x="863111" y="13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72200</xdr:rowOff>
    </xdr:from>
    <xdr:to>
      <xdr:col>24</xdr:col>
      <xdr:colOff>63500</xdr:colOff>
      <xdr:row>98</xdr:row>
      <xdr:rowOff>87858</xdr:rowOff>
    </xdr:to>
    <xdr:cxnSp macro="">
      <xdr:nvCxnSpPr>
        <xdr:cNvPr id="234" name="直線コネクタ 233"/>
        <xdr:cNvCxnSpPr/>
      </xdr:nvCxnSpPr>
      <xdr:spPr>
        <a:xfrm flipV="1">
          <a:off x="3797300" y="16874300"/>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87858</xdr:rowOff>
    </xdr:from>
    <xdr:to>
      <xdr:col>19</xdr:col>
      <xdr:colOff>177800</xdr:colOff>
      <xdr:row>98</xdr:row>
      <xdr:rowOff>146926</xdr:rowOff>
    </xdr:to>
    <xdr:cxnSp macro="">
      <xdr:nvCxnSpPr>
        <xdr:cNvPr id="237" name="直線コネクタ 236"/>
        <xdr:cNvCxnSpPr/>
      </xdr:nvCxnSpPr>
      <xdr:spPr>
        <a:xfrm flipV="1">
          <a:off x="2908300" y="16889958"/>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146926</xdr:rowOff>
    </xdr:from>
    <xdr:to>
      <xdr:col>15</xdr:col>
      <xdr:colOff>50800</xdr:colOff>
      <xdr:row>99</xdr:row>
      <xdr:rowOff>6578</xdr:rowOff>
    </xdr:to>
    <xdr:cxnSp macro="">
      <xdr:nvCxnSpPr>
        <xdr:cNvPr id="240" name="直線コネクタ 239"/>
        <xdr:cNvCxnSpPr/>
      </xdr:nvCxnSpPr>
      <xdr:spPr>
        <a:xfrm flipV="1">
          <a:off x="2019300" y="16949026"/>
          <a:ext cx="889000" cy="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6578</xdr:rowOff>
    </xdr:from>
    <xdr:to>
      <xdr:col>10</xdr:col>
      <xdr:colOff>114300</xdr:colOff>
      <xdr:row>99</xdr:row>
      <xdr:rowOff>27267</xdr:rowOff>
    </xdr:to>
    <xdr:cxnSp macro="">
      <xdr:nvCxnSpPr>
        <xdr:cNvPr id="243" name="直線コネクタ 242"/>
        <xdr:cNvCxnSpPr/>
      </xdr:nvCxnSpPr>
      <xdr:spPr>
        <a:xfrm flipV="1">
          <a:off x="1130300" y="16980128"/>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21400</xdr:rowOff>
    </xdr:from>
    <xdr:to>
      <xdr:col>24</xdr:col>
      <xdr:colOff>114300</xdr:colOff>
      <xdr:row>98</xdr:row>
      <xdr:rowOff>123000</xdr:rowOff>
    </xdr:to>
    <xdr:sp macro="" textlink="">
      <xdr:nvSpPr>
        <xdr:cNvPr id="253" name="楕円 252"/>
        <xdr:cNvSpPr/>
      </xdr:nvSpPr>
      <xdr:spPr>
        <a:xfrm>
          <a:off x="4584700" y="168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171277</xdr:rowOff>
    </xdr:from>
    <xdr:ext cx="534377" cy="259045"/>
    <xdr:sp macro="" textlink="">
      <xdr:nvSpPr>
        <xdr:cNvPr id="254" name="扶助費該当値テキスト"/>
        <xdr:cNvSpPr txBox="1"/>
      </xdr:nvSpPr>
      <xdr:spPr>
        <a:xfrm>
          <a:off x="4686300" y="168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37058</xdr:rowOff>
    </xdr:from>
    <xdr:to>
      <xdr:col>20</xdr:col>
      <xdr:colOff>38100</xdr:colOff>
      <xdr:row>98</xdr:row>
      <xdr:rowOff>138658</xdr:rowOff>
    </xdr:to>
    <xdr:sp macro="" textlink="">
      <xdr:nvSpPr>
        <xdr:cNvPr id="255" name="楕円 254"/>
        <xdr:cNvSpPr/>
      </xdr:nvSpPr>
      <xdr:spPr>
        <a:xfrm>
          <a:off x="3746500" y="16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129785</xdr:rowOff>
    </xdr:from>
    <xdr:ext cx="534377" cy="259045"/>
    <xdr:sp macro="" textlink="">
      <xdr:nvSpPr>
        <xdr:cNvPr id="256" name="テキスト ボックス 255"/>
        <xdr:cNvSpPr txBox="1"/>
      </xdr:nvSpPr>
      <xdr:spPr>
        <a:xfrm>
          <a:off x="3530111" y="169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96126</xdr:rowOff>
    </xdr:from>
    <xdr:to>
      <xdr:col>15</xdr:col>
      <xdr:colOff>101600</xdr:colOff>
      <xdr:row>99</xdr:row>
      <xdr:rowOff>26276</xdr:rowOff>
    </xdr:to>
    <xdr:sp macro="" textlink="">
      <xdr:nvSpPr>
        <xdr:cNvPr id="257" name="楕円 256"/>
        <xdr:cNvSpPr/>
      </xdr:nvSpPr>
      <xdr:spPr>
        <a:xfrm>
          <a:off x="2857500" y="168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17403</xdr:rowOff>
    </xdr:from>
    <xdr:ext cx="534377" cy="259045"/>
    <xdr:sp macro="" textlink="">
      <xdr:nvSpPr>
        <xdr:cNvPr id="258" name="テキスト ボックス 257"/>
        <xdr:cNvSpPr txBox="1"/>
      </xdr:nvSpPr>
      <xdr:spPr>
        <a:xfrm>
          <a:off x="2641111" y="169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127228</xdr:rowOff>
    </xdr:from>
    <xdr:to>
      <xdr:col>10</xdr:col>
      <xdr:colOff>165100</xdr:colOff>
      <xdr:row>99</xdr:row>
      <xdr:rowOff>57378</xdr:rowOff>
    </xdr:to>
    <xdr:sp macro="" textlink="">
      <xdr:nvSpPr>
        <xdr:cNvPr id="259" name="楕円 258"/>
        <xdr:cNvSpPr/>
      </xdr:nvSpPr>
      <xdr:spPr>
        <a:xfrm>
          <a:off x="1968500" y="169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48505</xdr:rowOff>
    </xdr:from>
    <xdr:ext cx="534377" cy="259045"/>
    <xdr:sp macro="" textlink="">
      <xdr:nvSpPr>
        <xdr:cNvPr id="260" name="テキスト ボックス 259"/>
        <xdr:cNvSpPr txBox="1"/>
      </xdr:nvSpPr>
      <xdr:spPr>
        <a:xfrm>
          <a:off x="1752111" y="170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147917</xdr:rowOff>
    </xdr:from>
    <xdr:to>
      <xdr:col>6</xdr:col>
      <xdr:colOff>38100</xdr:colOff>
      <xdr:row>99</xdr:row>
      <xdr:rowOff>78067</xdr:rowOff>
    </xdr:to>
    <xdr:sp macro="" textlink="">
      <xdr:nvSpPr>
        <xdr:cNvPr id="261" name="楕円 260"/>
        <xdr:cNvSpPr/>
      </xdr:nvSpPr>
      <xdr:spPr>
        <a:xfrm>
          <a:off x="1079500" y="169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69194</xdr:rowOff>
    </xdr:from>
    <xdr:ext cx="534377" cy="259045"/>
    <xdr:sp macro="" textlink="">
      <xdr:nvSpPr>
        <xdr:cNvPr id="262" name="テキスト ボックス 261"/>
        <xdr:cNvSpPr txBox="1"/>
      </xdr:nvSpPr>
      <xdr:spPr>
        <a:xfrm>
          <a:off x="863111" y="170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37127</xdr:rowOff>
    </xdr:from>
    <xdr:to>
      <xdr:col>55</xdr:col>
      <xdr:colOff>0</xdr:colOff>
      <xdr:row>37</xdr:row>
      <xdr:rowOff>76027</xdr:rowOff>
    </xdr:to>
    <xdr:cxnSp macro="">
      <xdr:nvCxnSpPr>
        <xdr:cNvPr id="291" name="直線コネクタ 290"/>
        <xdr:cNvCxnSpPr/>
      </xdr:nvCxnSpPr>
      <xdr:spPr>
        <a:xfrm flipV="1">
          <a:off x="9639300" y="6209327"/>
          <a:ext cx="8382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76027</xdr:rowOff>
    </xdr:from>
    <xdr:to>
      <xdr:col>50</xdr:col>
      <xdr:colOff>114300</xdr:colOff>
      <xdr:row>37</xdr:row>
      <xdr:rowOff>76675</xdr:rowOff>
    </xdr:to>
    <xdr:cxnSp macro="">
      <xdr:nvCxnSpPr>
        <xdr:cNvPr id="294" name="直線コネクタ 293"/>
        <xdr:cNvCxnSpPr/>
      </xdr:nvCxnSpPr>
      <xdr:spPr>
        <a:xfrm flipV="1">
          <a:off x="8750300" y="641967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45982</xdr:rowOff>
    </xdr:from>
    <xdr:to>
      <xdr:col>45</xdr:col>
      <xdr:colOff>177800</xdr:colOff>
      <xdr:row>37</xdr:row>
      <xdr:rowOff>76675</xdr:rowOff>
    </xdr:to>
    <xdr:cxnSp macro="">
      <xdr:nvCxnSpPr>
        <xdr:cNvPr id="297" name="直線コネクタ 296"/>
        <xdr:cNvCxnSpPr/>
      </xdr:nvCxnSpPr>
      <xdr:spPr>
        <a:xfrm>
          <a:off x="7861300" y="6389632"/>
          <a:ext cx="8890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45982</xdr:rowOff>
    </xdr:from>
    <xdr:to>
      <xdr:col>41</xdr:col>
      <xdr:colOff>50800</xdr:colOff>
      <xdr:row>37</xdr:row>
      <xdr:rowOff>51338</xdr:rowOff>
    </xdr:to>
    <xdr:cxnSp macro="">
      <xdr:nvCxnSpPr>
        <xdr:cNvPr id="300" name="直線コネクタ 299"/>
        <xdr:cNvCxnSpPr/>
      </xdr:nvCxnSpPr>
      <xdr:spPr>
        <a:xfrm flipV="1">
          <a:off x="6972300" y="6389632"/>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157777</xdr:rowOff>
    </xdr:from>
    <xdr:to>
      <xdr:col>55</xdr:col>
      <xdr:colOff>50800</xdr:colOff>
      <xdr:row>36</xdr:row>
      <xdr:rowOff>87927</xdr:rowOff>
    </xdr:to>
    <xdr:sp macro="" textlink="">
      <xdr:nvSpPr>
        <xdr:cNvPr id="310" name="楕円 309"/>
        <xdr:cNvSpPr/>
      </xdr:nvSpPr>
      <xdr:spPr>
        <a:xfrm>
          <a:off x="10426700" y="61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136204</xdr:rowOff>
    </xdr:from>
    <xdr:ext cx="534377" cy="259045"/>
    <xdr:sp macro="" textlink="">
      <xdr:nvSpPr>
        <xdr:cNvPr id="311" name="補助費等該当値テキスト"/>
        <xdr:cNvSpPr txBox="1"/>
      </xdr:nvSpPr>
      <xdr:spPr>
        <a:xfrm>
          <a:off x="10528300" y="613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25227</xdr:rowOff>
    </xdr:from>
    <xdr:to>
      <xdr:col>50</xdr:col>
      <xdr:colOff>165100</xdr:colOff>
      <xdr:row>37</xdr:row>
      <xdr:rowOff>126827</xdr:rowOff>
    </xdr:to>
    <xdr:sp macro="" textlink="">
      <xdr:nvSpPr>
        <xdr:cNvPr id="312" name="楕円 311"/>
        <xdr:cNvSpPr/>
      </xdr:nvSpPr>
      <xdr:spPr>
        <a:xfrm>
          <a:off x="9588500" y="63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117954</xdr:rowOff>
    </xdr:from>
    <xdr:ext cx="534377" cy="259045"/>
    <xdr:sp macro="" textlink="">
      <xdr:nvSpPr>
        <xdr:cNvPr id="313" name="テキスト ボックス 312"/>
        <xdr:cNvSpPr txBox="1"/>
      </xdr:nvSpPr>
      <xdr:spPr>
        <a:xfrm>
          <a:off x="9372111" y="6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25875</xdr:rowOff>
    </xdr:from>
    <xdr:to>
      <xdr:col>46</xdr:col>
      <xdr:colOff>38100</xdr:colOff>
      <xdr:row>37</xdr:row>
      <xdr:rowOff>127475</xdr:rowOff>
    </xdr:to>
    <xdr:sp macro="" textlink="">
      <xdr:nvSpPr>
        <xdr:cNvPr id="314" name="楕円 313"/>
        <xdr:cNvSpPr/>
      </xdr:nvSpPr>
      <xdr:spPr>
        <a:xfrm>
          <a:off x="8699500" y="63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118602</xdr:rowOff>
    </xdr:from>
    <xdr:ext cx="534377" cy="259045"/>
    <xdr:sp macro="" textlink="">
      <xdr:nvSpPr>
        <xdr:cNvPr id="315" name="テキスト ボックス 314"/>
        <xdr:cNvSpPr txBox="1"/>
      </xdr:nvSpPr>
      <xdr:spPr>
        <a:xfrm>
          <a:off x="8483111" y="64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166632</xdr:rowOff>
    </xdr:from>
    <xdr:to>
      <xdr:col>41</xdr:col>
      <xdr:colOff>101600</xdr:colOff>
      <xdr:row>37</xdr:row>
      <xdr:rowOff>96782</xdr:rowOff>
    </xdr:to>
    <xdr:sp macro="" textlink="">
      <xdr:nvSpPr>
        <xdr:cNvPr id="316" name="楕円 315"/>
        <xdr:cNvSpPr/>
      </xdr:nvSpPr>
      <xdr:spPr>
        <a:xfrm>
          <a:off x="7810500" y="63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87909</xdr:rowOff>
    </xdr:from>
    <xdr:ext cx="534377" cy="259045"/>
    <xdr:sp macro="" textlink="">
      <xdr:nvSpPr>
        <xdr:cNvPr id="317" name="テキスト ボックス 316"/>
        <xdr:cNvSpPr txBox="1"/>
      </xdr:nvSpPr>
      <xdr:spPr>
        <a:xfrm>
          <a:off x="7594111" y="64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xdr:rowOff>
    </xdr:from>
    <xdr:to>
      <xdr:col>36</xdr:col>
      <xdr:colOff>165100</xdr:colOff>
      <xdr:row>37</xdr:row>
      <xdr:rowOff>102138</xdr:rowOff>
    </xdr:to>
    <xdr:sp macro="" textlink="">
      <xdr:nvSpPr>
        <xdr:cNvPr id="318" name="楕円 317"/>
        <xdr:cNvSpPr/>
      </xdr:nvSpPr>
      <xdr:spPr>
        <a:xfrm>
          <a:off x="6921500" y="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93265</xdr:rowOff>
    </xdr:from>
    <xdr:ext cx="534377" cy="259045"/>
    <xdr:sp macro="" textlink="">
      <xdr:nvSpPr>
        <xdr:cNvPr id="319" name="テキスト ボックス 318"/>
        <xdr:cNvSpPr txBox="1"/>
      </xdr:nvSpPr>
      <xdr:spPr>
        <a:xfrm>
          <a:off x="6705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12923</xdr:rowOff>
    </xdr:from>
    <xdr:to>
      <xdr:col>55</xdr:col>
      <xdr:colOff>0</xdr:colOff>
      <xdr:row>55</xdr:row>
      <xdr:rowOff>109214</xdr:rowOff>
    </xdr:to>
    <xdr:cxnSp macro="">
      <xdr:nvCxnSpPr>
        <xdr:cNvPr id="346" name="直線コネクタ 345"/>
        <xdr:cNvCxnSpPr/>
      </xdr:nvCxnSpPr>
      <xdr:spPr>
        <a:xfrm flipV="1">
          <a:off x="9639300" y="9442673"/>
          <a:ext cx="838200" cy="9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109214</xdr:rowOff>
    </xdr:from>
    <xdr:to>
      <xdr:col>50</xdr:col>
      <xdr:colOff>114300</xdr:colOff>
      <xdr:row>55</xdr:row>
      <xdr:rowOff>123113</xdr:rowOff>
    </xdr:to>
    <xdr:cxnSp macro="">
      <xdr:nvCxnSpPr>
        <xdr:cNvPr id="349" name="直線コネクタ 348"/>
        <xdr:cNvCxnSpPr/>
      </xdr:nvCxnSpPr>
      <xdr:spPr>
        <a:xfrm flipV="1">
          <a:off x="8750300" y="953896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43486</xdr:rowOff>
    </xdr:from>
    <xdr:to>
      <xdr:col>45</xdr:col>
      <xdr:colOff>177800</xdr:colOff>
      <xdr:row>55</xdr:row>
      <xdr:rowOff>123113</xdr:rowOff>
    </xdr:to>
    <xdr:cxnSp macro="">
      <xdr:nvCxnSpPr>
        <xdr:cNvPr id="352" name="直線コネクタ 351"/>
        <xdr:cNvCxnSpPr/>
      </xdr:nvCxnSpPr>
      <xdr:spPr>
        <a:xfrm>
          <a:off x="7861300" y="9473236"/>
          <a:ext cx="889000" cy="7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43486</xdr:rowOff>
    </xdr:from>
    <xdr:to>
      <xdr:col>41</xdr:col>
      <xdr:colOff>50800</xdr:colOff>
      <xdr:row>56</xdr:row>
      <xdr:rowOff>20759</xdr:rowOff>
    </xdr:to>
    <xdr:cxnSp macro="">
      <xdr:nvCxnSpPr>
        <xdr:cNvPr id="355" name="直線コネクタ 354"/>
        <xdr:cNvCxnSpPr/>
      </xdr:nvCxnSpPr>
      <xdr:spPr>
        <a:xfrm flipV="1">
          <a:off x="6972300" y="9473236"/>
          <a:ext cx="889000" cy="14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133573</xdr:rowOff>
    </xdr:from>
    <xdr:to>
      <xdr:col>55</xdr:col>
      <xdr:colOff>50800</xdr:colOff>
      <xdr:row>55</xdr:row>
      <xdr:rowOff>63723</xdr:rowOff>
    </xdr:to>
    <xdr:sp macro="" textlink="">
      <xdr:nvSpPr>
        <xdr:cNvPr id="365" name="楕円 364"/>
        <xdr:cNvSpPr/>
      </xdr:nvSpPr>
      <xdr:spPr>
        <a:xfrm>
          <a:off x="10426700" y="93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156450</xdr:rowOff>
    </xdr:from>
    <xdr:ext cx="599010" cy="259045"/>
    <xdr:sp macro="" textlink="">
      <xdr:nvSpPr>
        <xdr:cNvPr id="366" name="普通建設事業費該当値テキスト"/>
        <xdr:cNvSpPr txBox="1"/>
      </xdr:nvSpPr>
      <xdr:spPr>
        <a:xfrm>
          <a:off x="10528300" y="924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58414</xdr:rowOff>
    </xdr:from>
    <xdr:to>
      <xdr:col>50</xdr:col>
      <xdr:colOff>165100</xdr:colOff>
      <xdr:row>55</xdr:row>
      <xdr:rowOff>160014</xdr:rowOff>
    </xdr:to>
    <xdr:sp macro="" textlink="">
      <xdr:nvSpPr>
        <xdr:cNvPr id="367" name="楕円 366"/>
        <xdr:cNvSpPr/>
      </xdr:nvSpPr>
      <xdr:spPr>
        <a:xfrm>
          <a:off x="9588500" y="94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5091</xdr:rowOff>
    </xdr:from>
    <xdr:ext cx="599010" cy="259045"/>
    <xdr:sp macro="" textlink="">
      <xdr:nvSpPr>
        <xdr:cNvPr id="368" name="テキスト ボックス 367"/>
        <xdr:cNvSpPr txBox="1"/>
      </xdr:nvSpPr>
      <xdr:spPr>
        <a:xfrm>
          <a:off x="9339795" y="926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72313</xdr:rowOff>
    </xdr:from>
    <xdr:to>
      <xdr:col>46</xdr:col>
      <xdr:colOff>38100</xdr:colOff>
      <xdr:row>56</xdr:row>
      <xdr:rowOff>2463</xdr:rowOff>
    </xdr:to>
    <xdr:sp macro="" textlink="">
      <xdr:nvSpPr>
        <xdr:cNvPr id="369" name="楕円 368"/>
        <xdr:cNvSpPr/>
      </xdr:nvSpPr>
      <xdr:spPr>
        <a:xfrm>
          <a:off x="8699500" y="95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18990</xdr:rowOff>
    </xdr:from>
    <xdr:ext cx="599010" cy="259045"/>
    <xdr:sp macro="" textlink="">
      <xdr:nvSpPr>
        <xdr:cNvPr id="370" name="テキスト ボックス 369"/>
        <xdr:cNvSpPr txBox="1"/>
      </xdr:nvSpPr>
      <xdr:spPr>
        <a:xfrm>
          <a:off x="8450795" y="927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164136</xdr:rowOff>
    </xdr:from>
    <xdr:to>
      <xdr:col>41</xdr:col>
      <xdr:colOff>101600</xdr:colOff>
      <xdr:row>55</xdr:row>
      <xdr:rowOff>94286</xdr:rowOff>
    </xdr:to>
    <xdr:sp macro="" textlink="">
      <xdr:nvSpPr>
        <xdr:cNvPr id="371" name="楕円 370"/>
        <xdr:cNvSpPr/>
      </xdr:nvSpPr>
      <xdr:spPr>
        <a:xfrm>
          <a:off x="7810500" y="94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110813</xdr:rowOff>
    </xdr:from>
    <xdr:ext cx="599010" cy="259045"/>
    <xdr:sp macro="" textlink="">
      <xdr:nvSpPr>
        <xdr:cNvPr id="372" name="テキスト ボックス 371"/>
        <xdr:cNvSpPr txBox="1"/>
      </xdr:nvSpPr>
      <xdr:spPr>
        <a:xfrm>
          <a:off x="7561795" y="919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141409</xdr:rowOff>
    </xdr:from>
    <xdr:to>
      <xdr:col>36</xdr:col>
      <xdr:colOff>165100</xdr:colOff>
      <xdr:row>56</xdr:row>
      <xdr:rowOff>71559</xdr:rowOff>
    </xdr:to>
    <xdr:sp macro="" textlink="">
      <xdr:nvSpPr>
        <xdr:cNvPr id="373" name="楕円 372"/>
        <xdr:cNvSpPr/>
      </xdr:nvSpPr>
      <xdr:spPr>
        <a:xfrm>
          <a:off x="6921500" y="95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88086</xdr:rowOff>
    </xdr:from>
    <xdr:ext cx="599010" cy="259045"/>
    <xdr:sp macro="" textlink="">
      <xdr:nvSpPr>
        <xdr:cNvPr id="374" name="テキスト ボックス 373"/>
        <xdr:cNvSpPr txBox="1"/>
      </xdr:nvSpPr>
      <xdr:spPr>
        <a:xfrm>
          <a:off x="6672795" y="93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169701</xdr:rowOff>
    </xdr:from>
    <xdr:to>
      <xdr:col>55</xdr:col>
      <xdr:colOff>0</xdr:colOff>
      <xdr:row>76</xdr:row>
      <xdr:rowOff>16625</xdr:rowOff>
    </xdr:to>
    <xdr:cxnSp macro="">
      <xdr:nvCxnSpPr>
        <xdr:cNvPr id="405" name="直線コネクタ 404"/>
        <xdr:cNvCxnSpPr/>
      </xdr:nvCxnSpPr>
      <xdr:spPr>
        <a:xfrm flipV="1">
          <a:off x="9639300" y="12857001"/>
          <a:ext cx="838200" cy="18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95319</xdr:rowOff>
    </xdr:from>
    <xdr:to>
      <xdr:col>50</xdr:col>
      <xdr:colOff>114300</xdr:colOff>
      <xdr:row>76</xdr:row>
      <xdr:rowOff>16625</xdr:rowOff>
    </xdr:to>
    <xdr:cxnSp macro="">
      <xdr:nvCxnSpPr>
        <xdr:cNvPr id="408" name="直線コネクタ 407"/>
        <xdr:cNvCxnSpPr/>
      </xdr:nvCxnSpPr>
      <xdr:spPr>
        <a:xfrm>
          <a:off x="8750300" y="12782619"/>
          <a:ext cx="889000" cy="26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95319</xdr:rowOff>
    </xdr:from>
    <xdr:to>
      <xdr:col>45</xdr:col>
      <xdr:colOff>177800</xdr:colOff>
      <xdr:row>74</xdr:row>
      <xdr:rowOff>97180</xdr:rowOff>
    </xdr:to>
    <xdr:cxnSp macro="">
      <xdr:nvCxnSpPr>
        <xdr:cNvPr id="411" name="直線コネクタ 410"/>
        <xdr:cNvCxnSpPr/>
      </xdr:nvCxnSpPr>
      <xdr:spPr>
        <a:xfrm flipV="1">
          <a:off x="7861300" y="12782619"/>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118901</xdr:rowOff>
    </xdr:from>
    <xdr:to>
      <xdr:col>55</xdr:col>
      <xdr:colOff>50800</xdr:colOff>
      <xdr:row>75</xdr:row>
      <xdr:rowOff>49051</xdr:rowOff>
    </xdr:to>
    <xdr:sp macro="" textlink="">
      <xdr:nvSpPr>
        <xdr:cNvPr id="421" name="楕円 420"/>
        <xdr:cNvSpPr/>
      </xdr:nvSpPr>
      <xdr:spPr>
        <a:xfrm>
          <a:off x="10426700" y="1280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141778</xdr:rowOff>
    </xdr:from>
    <xdr:ext cx="534377" cy="259045"/>
    <xdr:sp macro="" textlink="">
      <xdr:nvSpPr>
        <xdr:cNvPr id="422" name="普通建設事業費 （ うち新規整備　）該当値テキスト"/>
        <xdr:cNvSpPr txBox="1"/>
      </xdr:nvSpPr>
      <xdr:spPr>
        <a:xfrm>
          <a:off x="10528300" y="1265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137276</xdr:rowOff>
    </xdr:from>
    <xdr:to>
      <xdr:col>50</xdr:col>
      <xdr:colOff>165100</xdr:colOff>
      <xdr:row>76</xdr:row>
      <xdr:rowOff>67425</xdr:rowOff>
    </xdr:to>
    <xdr:sp macro="" textlink="">
      <xdr:nvSpPr>
        <xdr:cNvPr id="423" name="楕円 422"/>
        <xdr:cNvSpPr/>
      </xdr:nvSpPr>
      <xdr:spPr>
        <a:xfrm>
          <a:off x="9588500" y="12996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83953</xdr:rowOff>
    </xdr:from>
    <xdr:ext cx="534377" cy="259045"/>
    <xdr:sp macro="" textlink="">
      <xdr:nvSpPr>
        <xdr:cNvPr id="424" name="テキスト ボックス 423"/>
        <xdr:cNvSpPr txBox="1"/>
      </xdr:nvSpPr>
      <xdr:spPr>
        <a:xfrm>
          <a:off x="9372111" y="127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44519</xdr:rowOff>
    </xdr:from>
    <xdr:to>
      <xdr:col>46</xdr:col>
      <xdr:colOff>38100</xdr:colOff>
      <xdr:row>74</xdr:row>
      <xdr:rowOff>146119</xdr:rowOff>
    </xdr:to>
    <xdr:sp macro="" textlink="">
      <xdr:nvSpPr>
        <xdr:cNvPr id="425" name="楕円 424"/>
        <xdr:cNvSpPr/>
      </xdr:nvSpPr>
      <xdr:spPr>
        <a:xfrm>
          <a:off x="8699500" y="127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162646</xdr:rowOff>
    </xdr:from>
    <xdr:ext cx="534377" cy="259045"/>
    <xdr:sp macro="" textlink="">
      <xdr:nvSpPr>
        <xdr:cNvPr id="426" name="テキスト ボックス 425"/>
        <xdr:cNvSpPr txBox="1"/>
      </xdr:nvSpPr>
      <xdr:spPr>
        <a:xfrm>
          <a:off x="8483111" y="1250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46380</xdr:rowOff>
    </xdr:from>
    <xdr:to>
      <xdr:col>41</xdr:col>
      <xdr:colOff>101600</xdr:colOff>
      <xdr:row>74</xdr:row>
      <xdr:rowOff>147980</xdr:rowOff>
    </xdr:to>
    <xdr:sp macro="" textlink="">
      <xdr:nvSpPr>
        <xdr:cNvPr id="427" name="楕円 426"/>
        <xdr:cNvSpPr/>
      </xdr:nvSpPr>
      <xdr:spPr>
        <a:xfrm>
          <a:off x="7810500" y="127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164507</xdr:rowOff>
    </xdr:from>
    <xdr:ext cx="534377" cy="259045"/>
    <xdr:sp macro="" textlink="">
      <xdr:nvSpPr>
        <xdr:cNvPr id="428" name="テキスト ボックス 427"/>
        <xdr:cNvSpPr txBox="1"/>
      </xdr:nvSpPr>
      <xdr:spPr>
        <a:xfrm>
          <a:off x="7594111" y="125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110362</xdr:rowOff>
    </xdr:from>
    <xdr:to>
      <xdr:col>55</xdr:col>
      <xdr:colOff>0</xdr:colOff>
      <xdr:row>97</xdr:row>
      <xdr:rowOff>107970</xdr:rowOff>
    </xdr:to>
    <xdr:cxnSp macro="">
      <xdr:nvCxnSpPr>
        <xdr:cNvPr id="457" name="直線コネクタ 456"/>
        <xdr:cNvCxnSpPr/>
      </xdr:nvCxnSpPr>
      <xdr:spPr>
        <a:xfrm flipV="1">
          <a:off x="9639300" y="16569562"/>
          <a:ext cx="838200" cy="16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107970</xdr:rowOff>
    </xdr:from>
    <xdr:to>
      <xdr:col>50</xdr:col>
      <xdr:colOff>114300</xdr:colOff>
      <xdr:row>98</xdr:row>
      <xdr:rowOff>71524</xdr:rowOff>
    </xdr:to>
    <xdr:cxnSp macro="">
      <xdr:nvCxnSpPr>
        <xdr:cNvPr id="460" name="直線コネクタ 459"/>
        <xdr:cNvCxnSpPr/>
      </xdr:nvCxnSpPr>
      <xdr:spPr>
        <a:xfrm flipV="1">
          <a:off x="8750300" y="16738620"/>
          <a:ext cx="889000" cy="1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59461</xdr:rowOff>
    </xdr:from>
    <xdr:to>
      <xdr:col>45</xdr:col>
      <xdr:colOff>177800</xdr:colOff>
      <xdr:row>98</xdr:row>
      <xdr:rowOff>71524</xdr:rowOff>
    </xdr:to>
    <xdr:cxnSp macro="">
      <xdr:nvCxnSpPr>
        <xdr:cNvPr id="463" name="直線コネクタ 462"/>
        <xdr:cNvCxnSpPr/>
      </xdr:nvCxnSpPr>
      <xdr:spPr>
        <a:xfrm>
          <a:off x="7861300" y="16690111"/>
          <a:ext cx="889000" cy="1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59562</xdr:rowOff>
    </xdr:from>
    <xdr:to>
      <xdr:col>55</xdr:col>
      <xdr:colOff>50800</xdr:colOff>
      <xdr:row>96</xdr:row>
      <xdr:rowOff>161162</xdr:rowOff>
    </xdr:to>
    <xdr:sp macro="" textlink="">
      <xdr:nvSpPr>
        <xdr:cNvPr id="473" name="楕円 472"/>
        <xdr:cNvSpPr/>
      </xdr:nvSpPr>
      <xdr:spPr>
        <a:xfrm>
          <a:off x="104267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82439</xdr:rowOff>
    </xdr:from>
    <xdr:ext cx="534377" cy="259045"/>
    <xdr:sp macro="" textlink="">
      <xdr:nvSpPr>
        <xdr:cNvPr id="474" name="普通建設事業費 （ うち更新整備　）該当値テキスト"/>
        <xdr:cNvSpPr txBox="1"/>
      </xdr:nvSpPr>
      <xdr:spPr>
        <a:xfrm>
          <a:off x="10528300" y="16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57170</xdr:rowOff>
    </xdr:from>
    <xdr:to>
      <xdr:col>50</xdr:col>
      <xdr:colOff>165100</xdr:colOff>
      <xdr:row>97</xdr:row>
      <xdr:rowOff>158770</xdr:rowOff>
    </xdr:to>
    <xdr:sp macro="" textlink="">
      <xdr:nvSpPr>
        <xdr:cNvPr id="475" name="楕円 474"/>
        <xdr:cNvSpPr/>
      </xdr:nvSpPr>
      <xdr:spPr>
        <a:xfrm>
          <a:off x="9588500" y="1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149897</xdr:rowOff>
    </xdr:from>
    <xdr:ext cx="534377" cy="259045"/>
    <xdr:sp macro="" textlink="">
      <xdr:nvSpPr>
        <xdr:cNvPr id="476" name="テキスト ボックス 475"/>
        <xdr:cNvSpPr txBox="1"/>
      </xdr:nvSpPr>
      <xdr:spPr>
        <a:xfrm>
          <a:off x="9372111" y="167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20724</xdr:rowOff>
    </xdr:from>
    <xdr:to>
      <xdr:col>46</xdr:col>
      <xdr:colOff>38100</xdr:colOff>
      <xdr:row>98</xdr:row>
      <xdr:rowOff>122324</xdr:rowOff>
    </xdr:to>
    <xdr:sp macro="" textlink="">
      <xdr:nvSpPr>
        <xdr:cNvPr id="477" name="楕円 476"/>
        <xdr:cNvSpPr/>
      </xdr:nvSpPr>
      <xdr:spPr>
        <a:xfrm>
          <a:off x="8699500" y="16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113451</xdr:rowOff>
    </xdr:from>
    <xdr:ext cx="534377" cy="259045"/>
    <xdr:sp macro="" textlink="">
      <xdr:nvSpPr>
        <xdr:cNvPr id="478" name="テキスト ボックス 477"/>
        <xdr:cNvSpPr txBox="1"/>
      </xdr:nvSpPr>
      <xdr:spPr>
        <a:xfrm>
          <a:off x="8483111" y="169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8661</xdr:rowOff>
    </xdr:from>
    <xdr:to>
      <xdr:col>41</xdr:col>
      <xdr:colOff>101600</xdr:colOff>
      <xdr:row>97</xdr:row>
      <xdr:rowOff>110261</xdr:rowOff>
    </xdr:to>
    <xdr:sp macro="" textlink="">
      <xdr:nvSpPr>
        <xdr:cNvPr id="479" name="楕円 478"/>
        <xdr:cNvSpPr/>
      </xdr:nvSpPr>
      <xdr:spPr>
        <a:xfrm>
          <a:off x="7810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126788</xdr:rowOff>
    </xdr:from>
    <xdr:ext cx="534377" cy="259045"/>
    <xdr:sp macro="" textlink="">
      <xdr:nvSpPr>
        <xdr:cNvPr id="480" name="テキスト ボックス 479"/>
        <xdr:cNvSpPr txBox="1"/>
      </xdr:nvSpPr>
      <xdr:spPr>
        <a:xfrm>
          <a:off x="7594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12573</xdr:rowOff>
    </xdr:from>
    <xdr:to>
      <xdr:col>85</xdr:col>
      <xdr:colOff>127000</xdr:colOff>
      <xdr:row>39</xdr:row>
      <xdr:rowOff>32842</xdr:rowOff>
    </xdr:to>
    <xdr:cxnSp macro="">
      <xdr:nvCxnSpPr>
        <xdr:cNvPr id="509" name="直線コネクタ 508"/>
        <xdr:cNvCxnSpPr/>
      </xdr:nvCxnSpPr>
      <xdr:spPr>
        <a:xfrm flipV="1">
          <a:off x="15481300" y="6699123"/>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32842</xdr:rowOff>
    </xdr:from>
    <xdr:to>
      <xdr:col>81</xdr:col>
      <xdr:colOff>50800</xdr:colOff>
      <xdr:row>39</xdr:row>
      <xdr:rowOff>33198</xdr:rowOff>
    </xdr:to>
    <xdr:cxnSp macro="">
      <xdr:nvCxnSpPr>
        <xdr:cNvPr id="512" name="直線コネクタ 511"/>
        <xdr:cNvCxnSpPr/>
      </xdr:nvCxnSpPr>
      <xdr:spPr>
        <a:xfrm flipV="1">
          <a:off x="14592300" y="6719392"/>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71704</xdr:rowOff>
    </xdr:from>
    <xdr:to>
      <xdr:col>76</xdr:col>
      <xdr:colOff>114300</xdr:colOff>
      <xdr:row>39</xdr:row>
      <xdr:rowOff>33198</xdr:rowOff>
    </xdr:to>
    <xdr:cxnSp macro="">
      <xdr:nvCxnSpPr>
        <xdr:cNvPr id="515" name="直線コネクタ 514"/>
        <xdr:cNvCxnSpPr/>
      </xdr:nvCxnSpPr>
      <xdr:spPr>
        <a:xfrm>
          <a:off x="13703300" y="6586804"/>
          <a:ext cx="889000" cy="1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71704</xdr:rowOff>
    </xdr:from>
    <xdr:to>
      <xdr:col>71</xdr:col>
      <xdr:colOff>177800</xdr:colOff>
      <xdr:row>38</xdr:row>
      <xdr:rowOff>113500</xdr:rowOff>
    </xdr:to>
    <xdr:cxnSp macro="">
      <xdr:nvCxnSpPr>
        <xdr:cNvPr id="518" name="直線コネクタ 517"/>
        <xdr:cNvCxnSpPr/>
      </xdr:nvCxnSpPr>
      <xdr:spPr>
        <a:xfrm flipV="1">
          <a:off x="12814300" y="6586804"/>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133223</xdr:rowOff>
    </xdr:from>
    <xdr:to>
      <xdr:col>85</xdr:col>
      <xdr:colOff>177800</xdr:colOff>
      <xdr:row>39</xdr:row>
      <xdr:rowOff>63373</xdr:rowOff>
    </xdr:to>
    <xdr:sp macro="" textlink="">
      <xdr:nvSpPr>
        <xdr:cNvPr id="528" name="楕円 527"/>
        <xdr:cNvSpPr/>
      </xdr:nvSpPr>
      <xdr:spPr>
        <a:xfrm>
          <a:off x="16268700" y="6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153492</xdr:rowOff>
    </xdr:from>
    <xdr:to>
      <xdr:col>81</xdr:col>
      <xdr:colOff>101600</xdr:colOff>
      <xdr:row>39</xdr:row>
      <xdr:rowOff>83642</xdr:rowOff>
    </xdr:to>
    <xdr:sp macro="" textlink="">
      <xdr:nvSpPr>
        <xdr:cNvPr id="530" name="楕円 529"/>
        <xdr:cNvSpPr/>
      </xdr:nvSpPr>
      <xdr:spPr>
        <a:xfrm>
          <a:off x="15430500" y="66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74769</xdr:rowOff>
    </xdr:from>
    <xdr:ext cx="378565" cy="259045"/>
    <xdr:sp macro="" textlink="">
      <xdr:nvSpPr>
        <xdr:cNvPr id="531" name="テキスト ボックス 530"/>
        <xdr:cNvSpPr txBox="1"/>
      </xdr:nvSpPr>
      <xdr:spPr>
        <a:xfrm>
          <a:off x="15292017" y="676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153848</xdr:rowOff>
    </xdr:from>
    <xdr:to>
      <xdr:col>76</xdr:col>
      <xdr:colOff>165100</xdr:colOff>
      <xdr:row>39</xdr:row>
      <xdr:rowOff>83998</xdr:rowOff>
    </xdr:to>
    <xdr:sp macro="" textlink="">
      <xdr:nvSpPr>
        <xdr:cNvPr id="532" name="楕円 531"/>
        <xdr:cNvSpPr/>
      </xdr:nvSpPr>
      <xdr:spPr>
        <a:xfrm>
          <a:off x="14541500" y="66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75125</xdr:rowOff>
    </xdr:from>
    <xdr:ext cx="378565" cy="259045"/>
    <xdr:sp macro="" textlink="">
      <xdr:nvSpPr>
        <xdr:cNvPr id="533" name="テキスト ボックス 532"/>
        <xdr:cNvSpPr txBox="1"/>
      </xdr:nvSpPr>
      <xdr:spPr>
        <a:xfrm>
          <a:off x="14403017" y="67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20904</xdr:rowOff>
    </xdr:from>
    <xdr:to>
      <xdr:col>72</xdr:col>
      <xdr:colOff>38100</xdr:colOff>
      <xdr:row>38</xdr:row>
      <xdr:rowOff>122504</xdr:rowOff>
    </xdr:to>
    <xdr:sp macro="" textlink="">
      <xdr:nvSpPr>
        <xdr:cNvPr id="534" name="楕円 533"/>
        <xdr:cNvSpPr/>
      </xdr:nvSpPr>
      <xdr:spPr>
        <a:xfrm>
          <a:off x="13652500" y="65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139031</xdr:rowOff>
    </xdr:from>
    <xdr:ext cx="534377" cy="259045"/>
    <xdr:sp macro="" textlink="">
      <xdr:nvSpPr>
        <xdr:cNvPr id="535" name="テキスト ボックス 534"/>
        <xdr:cNvSpPr txBox="1"/>
      </xdr:nvSpPr>
      <xdr:spPr>
        <a:xfrm>
          <a:off x="13436111" y="63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36" name="楕円 535"/>
        <xdr:cNvSpPr/>
      </xdr:nvSpPr>
      <xdr:spPr>
        <a:xfrm>
          <a:off x="12763500" y="6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37" name="テキスト ボックス 536"/>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54470</xdr:rowOff>
    </xdr:from>
    <xdr:to>
      <xdr:col>85</xdr:col>
      <xdr:colOff>127000</xdr:colOff>
      <xdr:row>77</xdr:row>
      <xdr:rowOff>65039</xdr:rowOff>
    </xdr:to>
    <xdr:cxnSp macro="">
      <xdr:nvCxnSpPr>
        <xdr:cNvPr id="623" name="直線コネクタ 622"/>
        <xdr:cNvCxnSpPr/>
      </xdr:nvCxnSpPr>
      <xdr:spPr>
        <a:xfrm flipV="1">
          <a:off x="15481300" y="13256120"/>
          <a:ext cx="8382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65039</xdr:rowOff>
    </xdr:from>
    <xdr:to>
      <xdr:col>81</xdr:col>
      <xdr:colOff>50800</xdr:colOff>
      <xdr:row>77</xdr:row>
      <xdr:rowOff>81316</xdr:rowOff>
    </xdr:to>
    <xdr:cxnSp macro="">
      <xdr:nvCxnSpPr>
        <xdr:cNvPr id="626" name="直線コネクタ 625"/>
        <xdr:cNvCxnSpPr/>
      </xdr:nvCxnSpPr>
      <xdr:spPr>
        <a:xfrm flipV="1">
          <a:off x="14592300" y="13266689"/>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56604</xdr:rowOff>
    </xdr:from>
    <xdr:to>
      <xdr:col>76</xdr:col>
      <xdr:colOff>114300</xdr:colOff>
      <xdr:row>77</xdr:row>
      <xdr:rowOff>81316</xdr:rowOff>
    </xdr:to>
    <xdr:cxnSp macro="">
      <xdr:nvCxnSpPr>
        <xdr:cNvPr id="629" name="直線コネクタ 628"/>
        <xdr:cNvCxnSpPr/>
      </xdr:nvCxnSpPr>
      <xdr:spPr>
        <a:xfrm>
          <a:off x="13703300" y="1325825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52440</xdr:rowOff>
    </xdr:from>
    <xdr:to>
      <xdr:col>71</xdr:col>
      <xdr:colOff>177800</xdr:colOff>
      <xdr:row>77</xdr:row>
      <xdr:rowOff>56604</xdr:rowOff>
    </xdr:to>
    <xdr:cxnSp macro="">
      <xdr:nvCxnSpPr>
        <xdr:cNvPr id="632" name="直線コネクタ 631"/>
        <xdr:cNvCxnSpPr/>
      </xdr:nvCxnSpPr>
      <xdr:spPr>
        <a:xfrm>
          <a:off x="12814300" y="132540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3670</xdr:rowOff>
    </xdr:from>
    <xdr:to>
      <xdr:col>85</xdr:col>
      <xdr:colOff>177800</xdr:colOff>
      <xdr:row>77</xdr:row>
      <xdr:rowOff>105270</xdr:rowOff>
    </xdr:to>
    <xdr:sp macro="" textlink="">
      <xdr:nvSpPr>
        <xdr:cNvPr id="642" name="楕円 641"/>
        <xdr:cNvSpPr/>
      </xdr:nvSpPr>
      <xdr:spPr>
        <a:xfrm>
          <a:off x="16268700" y="132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26547</xdr:rowOff>
    </xdr:from>
    <xdr:ext cx="534377" cy="259045"/>
    <xdr:sp macro="" textlink="">
      <xdr:nvSpPr>
        <xdr:cNvPr id="643" name="公債費該当値テキスト"/>
        <xdr:cNvSpPr txBox="1"/>
      </xdr:nvSpPr>
      <xdr:spPr>
        <a:xfrm>
          <a:off x="16370300" y="1305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14239</xdr:rowOff>
    </xdr:from>
    <xdr:to>
      <xdr:col>81</xdr:col>
      <xdr:colOff>101600</xdr:colOff>
      <xdr:row>77</xdr:row>
      <xdr:rowOff>115839</xdr:rowOff>
    </xdr:to>
    <xdr:sp macro="" textlink="">
      <xdr:nvSpPr>
        <xdr:cNvPr id="644" name="楕円 643"/>
        <xdr:cNvSpPr/>
      </xdr:nvSpPr>
      <xdr:spPr>
        <a:xfrm>
          <a:off x="15430500" y="132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132366</xdr:rowOff>
    </xdr:from>
    <xdr:ext cx="534377" cy="259045"/>
    <xdr:sp macro="" textlink="">
      <xdr:nvSpPr>
        <xdr:cNvPr id="645" name="テキスト ボックス 644"/>
        <xdr:cNvSpPr txBox="1"/>
      </xdr:nvSpPr>
      <xdr:spPr>
        <a:xfrm>
          <a:off x="15214111" y="129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30516</xdr:rowOff>
    </xdr:from>
    <xdr:to>
      <xdr:col>76</xdr:col>
      <xdr:colOff>165100</xdr:colOff>
      <xdr:row>77</xdr:row>
      <xdr:rowOff>132116</xdr:rowOff>
    </xdr:to>
    <xdr:sp macro="" textlink="">
      <xdr:nvSpPr>
        <xdr:cNvPr id="646" name="楕円 645"/>
        <xdr:cNvSpPr/>
      </xdr:nvSpPr>
      <xdr:spPr>
        <a:xfrm>
          <a:off x="14541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148643</xdr:rowOff>
    </xdr:from>
    <xdr:ext cx="534377" cy="259045"/>
    <xdr:sp macro="" textlink="">
      <xdr:nvSpPr>
        <xdr:cNvPr id="647" name="テキスト ボックス 646"/>
        <xdr:cNvSpPr txBox="1"/>
      </xdr:nvSpPr>
      <xdr:spPr>
        <a:xfrm>
          <a:off x="14325111" y="130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5804</xdr:rowOff>
    </xdr:from>
    <xdr:to>
      <xdr:col>72</xdr:col>
      <xdr:colOff>38100</xdr:colOff>
      <xdr:row>77</xdr:row>
      <xdr:rowOff>107404</xdr:rowOff>
    </xdr:to>
    <xdr:sp macro="" textlink="">
      <xdr:nvSpPr>
        <xdr:cNvPr id="648" name="楕円 647"/>
        <xdr:cNvSpPr/>
      </xdr:nvSpPr>
      <xdr:spPr>
        <a:xfrm>
          <a:off x="13652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123931</xdr:rowOff>
    </xdr:from>
    <xdr:ext cx="534377" cy="259045"/>
    <xdr:sp macro="" textlink="">
      <xdr:nvSpPr>
        <xdr:cNvPr id="649" name="テキスト ボックス 648"/>
        <xdr:cNvSpPr txBox="1"/>
      </xdr:nvSpPr>
      <xdr:spPr>
        <a:xfrm>
          <a:off x="13436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1640</xdr:rowOff>
    </xdr:from>
    <xdr:to>
      <xdr:col>67</xdr:col>
      <xdr:colOff>101600</xdr:colOff>
      <xdr:row>77</xdr:row>
      <xdr:rowOff>103240</xdr:rowOff>
    </xdr:to>
    <xdr:sp macro="" textlink="">
      <xdr:nvSpPr>
        <xdr:cNvPr id="650" name="楕円 649"/>
        <xdr:cNvSpPr/>
      </xdr:nvSpPr>
      <xdr:spPr>
        <a:xfrm>
          <a:off x="12763500" y="13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119767</xdr:rowOff>
    </xdr:from>
    <xdr:ext cx="534377" cy="259045"/>
    <xdr:sp macro="" textlink="">
      <xdr:nvSpPr>
        <xdr:cNvPr id="651" name="テキスト ボックス 650"/>
        <xdr:cNvSpPr txBox="1"/>
      </xdr:nvSpPr>
      <xdr:spPr>
        <a:xfrm>
          <a:off x="12547111" y="129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155770</xdr:rowOff>
    </xdr:from>
    <xdr:to>
      <xdr:col>85</xdr:col>
      <xdr:colOff>127000</xdr:colOff>
      <xdr:row>96</xdr:row>
      <xdr:rowOff>165433</xdr:rowOff>
    </xdr:to>
    <xdr:cxnSp macro="">
      <xdr:nvCxnSpPr>
        <xdr:cNvPr id="680" name="直線コネクタ 679"/>
        <xdr:cNvCxnSpPr/>
      </xdr:nvCxnSpPr>
      <xdr:spPr>
        <a:xfrm flipV="1">
          <a:off x="15481300" y="16614970"/>
          <a:ext cx="8382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131997</xdr:rowOff>
    </xdr:from>
    <xdr:to>
      <xdr:col>81</xdr:col>
      <xdr:colOff>50800</xdr:colOff>
      <xdr:row>96</xdr:row>
      <xdr:rowOff>165433</xdr:rowOff>
    </xdr:to>
    <xdr:cxnSp macro="">
      <xdr:nvCxnSpPr>
        <xdr:cNvPr id="683" name="直線コネクタ 682"/>
        <xdr:cNvCxnSpPr/>
      </xdr:nvCxnSpPr>
      <xdr:spPr>
        <a:xfrm>
          <a:off x="14592300" y="16591197"/>
          <a:ext cx="889000" cy="3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131997</xdr:rowOff>
    </xdr:from>
    <xdr:to>
      <xdr:col>76</xdr:col>
      <xdr:colOff>114300</xdr:colOff>
      <xdr:row>97</xdr:row>
      <xdr:rowOff>116763</xdr:rowOff>
    </xdr:to>
    <xdr:cxnSp macro="">
      <xdr:nvCxnSpPr>
        <xdr:cNvPr id="686" name="直線コネクタ 685"/>
        <xdr:cNvCxnSpPr/>
      </xdr:nvCxnSpPr>
      <xdr:spPr>
        <a:xfrm flipV="1">
          <a:off x="13703300" y="16591197"/>
          <a:ext cx="889000" cy="15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80812</xdr:rowOff>
    </xdr:from>
    <xdr:to>
      <xdr:col>71</xdr:col>
      <xdr:colOff>177800</xdr:colOff>
      <xdr:row>97</xdr:row>
      <xdr:rowOff>116763</xdr:rowOff>
    </xdr:to>
    <xdr:cxnSp macro="">
      <xdr:nvCxnSpPr>
        <xdr:cNvPr id="689" name="直線コネクタ 688"/>
        <xdr:cNvCxnSpPr/>
      </xdr:nvCxnSpPr>
      <xdr:spPr>
        <a:xfrm>
          <a:off x="12814300" y="16711462"/>
          <a:ext cx="889000" cy="3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104970</xdr:rowOff>
    </xdr:from>
    <xdr:to>
      <xdr:col>85</xdr:col>
      <xdr:colOff>177800</xdr:colOff>
      <xdr:row>97</xdr:row>
      <xdr:rowOff>35120</xdr:rowOff>
    </xdr:to>
    <xdr:sp macro="" textlink="">
      <xdr:nvSpPr>
        <xdr:cNvPr id="699" name="楕円 698"/>
        <xdr:cNvSpPr/>
      </xdr:nvSpPr>
      <xdr:spPr>
        <a:xfrm>
          <a:off x="16268700" y="165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127847</xdr:rowOff>
    </xdr:from>
    <xdr:ext cx="534377" cy="259045"/>
    <xdr:sp macro="" textlink="">
      <xdr:nvSpPr>
        <xdr:cNvPr id="700" name="積立金該当値テキスト"/>
        <xdr:cNvSpPr txBox="1"/>
      </xdr:nvSpPr>
      <xdr:spPr>
        <a:xfrm>
          <a:off x="16370300" y="164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114633</xdr:rowOff>
    </xdr:from>
    <xdr:to>
      <xdr:col>81</xdr:col>
      <xdr:colOff>101600</xdr:colOff>
      <xdr:row>97</xdr:row>
      <xdr:rowOff>44783</xdr:rowOff>
    </xdr:to>
    <xdr:sp macro="" textlink="">
      <xdr:nvSpPr>
        <xdr:cNvPr id="701" name="楕円 700"/>
        <xdr:cNvSpPr/>
      </xdr:nvSpPr>
      <xdr:spPr>
        <a:xfrm>
          <a:off x="15430500" y="165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61310</xdr:rowOff>
    </xdr:from>
    <xdr:ext cx="534377" cy="259045"/>
    <xdr:sp macro="" textlink="">
      <xdr:nvSpPr>
        <xdr:cNvPr id="702" name="テキスト ボックス 701"/>
        <xdr:cNvSpPr txBox="1"/>
      </xdr:nvSpPr>
      <xdr:spPr>
        <a:xfrm>
          <a:off x="15214111" y="1634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81197</xdr:rowOff>
    </xdr:from>
    <xdr:to>
      <xdr:col>76</xdr:col>
      <xdr:colOff>165100</xdr:colOff>
      <xdr:row>97</xdr:row>
      <xdr:rowOff>11347</xdr:rowOff>
    </xdr:to>
    <xdr:sp macro="" textlink="">
      <xdr:nvSpPr>
        <xdr:cNvPr id="703" name="楕円 702"/>
        <xdr:cNvSpPr/>
      </xdr:nvSpPr>
      <xdr:spPr>
        <a:xfrm>
          <a:off x="14541500" y="165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27874</xdr:rowOff>
    </xdr:from>
    <xdr:ext cx="534377" cy="259045"/>
    <xdr:sp macro="" textlink="">
      <xdr:nvSpPr>
        <xdr:cNvPr id="704" name="テキスト ボックス 703"/>
        <xdr:cNvSpPr txBox="1"/>
      </xdr:nvSpPr>
      <xdr:spPr>
        <a:xfrm>
          <a:off x="14325111" y="163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65963</xdr:rowOff>
    </xdr:from>
    <xdr:to>
      <xdr:col>72</xdr:col>
      <xdr:colOff>38100</xdr:colOff>
      <xdr:row>97</xdr:row>
      <xdr:rowOff>167563</xdr:rowOff>
    </xdr:to>
    <xdr:sp macro="" textlink="">
      <xdr:nvSpPr>
        <xdr:cNvPr id="705" name="楕円 704"/>
        <xdr:cNvSpPr/>
      </xdr:nvSpPr>
      <xdr:spPr>
        <a:xfrm>
          <a:off x="13652500" y="166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12640</xdr:rowOff>
    </xdr:from>
    <xdr:ext cx="534377" cy="259045"/>
    <xdr:sp macro="" textlink="">
      <xdr:nvSpPr>
        <xdr:cNvPr id="706" name="テキスト ボックス 705"/>
        <xdr:cNvSpPr txBox="1"/>
      </xdr:nvSpPr>
      <xdr:spPr>
        <a:xfrm>
          <a:off x="13436111" y="164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30012</xdr:rowOff>
    </xdr:from>
    <xdr:to>
      <xdr:col>67</xdr:col>
      <xdr:colOff>101600</xdr:colOff>
      <xdr:row>97</xdr:row>
      <xdr:rowOff>131612</xdr:rowOff>
    </xdr:to>
    <xdr:sp macro="" textlink="">
      <xdr:nvSpPr>
        <xdr:cNvPr id="707" name="楕円 706"/>
        <xdr:cNvSpPr/>
      </xdr:nvSpPr>
      <xdr:spPr>
        <a:xfrm>
          <a:off x="12763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148139</xdr:rowOff>
    </xdr:from>
    <xdr:ext cx="534377" cy="259045"/>
    <xdr:sp macro="" textlink="">
      <xdr:nvSpPr>
        <xdr:cNvPr id="708" name="テキスト ボックス 707"/>
        <xdr:cNvSpPr txBox="1"/>
      </xdr:nvSpPr>
      <xdr:spPr>
        <a:xfrm>
          <a:off x="12547111" y="164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151626</xdr:rowOff>
    </xdr:from>
    <xdr:to>
      <xdr:col>116</xdr:col>
      <xdr:colOff>63500</xdr:colOff>
      <xdr:row>38</xdr:row>
      <xdr:rowOff>155549</xdr:rowOff>
    </xdr:to>
    <xdr:cxnSp macro="">
      <xdr:nvCxnSpPr>
        <xdr:cNvPr id="737" name="直線コネクタ 736"/>
        <xdr:cNvCxnSpPr/>
      </xdr:nvCxnSpPr>
      <xdr:spPr>
        <a:xfrm>
          <a:off x="21323300" y="6666726"/>
          <a:ext cx="8382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136957</xdr:rowOff>
    </xdr:from>
    <xdr:to>
      <xdr:col>111</xdr:col>
      <xdr:colOff>177800</xdr:colOff>
      <xdr:row>38</xdr:row>
      <xdr:rowOff>151626</xdr:rowOff>
    </xdr:to>
    <xdr:cxnSp macro="">
      <xdr:nvCxnSpPr>
        <xdr:cNvPr id="740" name="直線コネクタ 739"/>
        <xdr:cNvCxnSpPr/>
      </xdr:nvCxnSpPr>
      <xdr:spPr>
        <a:xfrm>
          <a:off x="20434300" y="6652057"/>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136957</xdr:rowOff>
    </xdr:from>
    <xdr:to>
      <xdr:col>107</xdr:col>
      <xdr:colOff>50800</xdr:colOff>
      <xdr:row>38</xdr:row>
      <xdr:rowOff>146977</xdr:rowOff>
    </xdr:to>
    <xdr:cxnSp macro="">
      <xdr:nvCxnSpPr>
        <xdr:cNvPr id="743" name="直線コネクタ 742"/>
        <xdr:cNvCxnSpPr/>
      </xdr:nvCxnSpPr>
      <xdr:spPr>
        <a:xfrm flipV="1">
          <a:off x="19545300" y="665205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146977</xdr:rowOff>
    </xdr:from>
    <xdr:to>
      <xdr:col>102</xdr:col>
      <xdr:colOff>114300</xdr:colOff>
      <xdr:row>38</xdr:row>
      <xdr:rowOff>148349</xdr:rowOff>
    </xdr:to>
    <xdr:cxnSp macro="">
      <xdr:nvCxnSpPr>
        <xdr:cNvPr id="746" name="直線コネクタ 745"/>
        <xdr:cNvCxnSpPr/>
      </xdr:nvCxnSpPr>
      <xdr:spPr>
        <a:xfrm flipV="1">
          <a:off x="18656300" y="666207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104749</xdr:rowOff>
    </xdr:from>
    <xdr:to>
      <xdr:col>116</xdr:col>
      <xdr:colOff>114300</xdr:colOff>
      <xdr:row>39</xdr:row>
      <xdr:rowOff>34899</xdr:rowOff>
    </xdr:to>
    <xdr:sp macro="" textlink="">
      <xdr:nvSpPr>
        <xdr:cNvPr id="756" name="楕円 755"/>
        <xdr:cNvSpPr/>
      </xdr:nvSpPr>
      <xdr:spPr>
        <a:xfrm>
          <a:off x="22110700" y="66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60888</xdr:rowOff>
    </xdr:from>
    <xdr:ext cx="469744" cy="259045"/>
    <xdr:sp macro="" textlink="">
      <xdr:nvSpPr>
        <xdr:cNvPr id="757" name="投資及び出資金該当値テキスト"/>
        <xdr:cNvSpPr txBox="1"/>
      </xdr:nvSpPr>
      <xdr:spPr>
        <a:xfrm>
          <a:off x="22212300" y="657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100826</xdr:rowOff>
    </xdr:from>
    <xdr:to>
      <xdr:col>112</xdr:col>
      <xdr:colOff>38100</xdr:colOff>
      <xdr:row>39</xdr:row>
      <xdr:rowOff>30976</xdr:rowOff>
    </xdr:to>
    <xdr:sp macro="" textlink="">
      <xdr:nvSpPr>
        <xdr:cNvPr id="758" name="楕円 757"/>
        <xdr:cNvSpPr/>
      </xdr:nvSpPr>
      <xdr:spPr>
        <a:xfrm>
          <a:off x="21272500" y="66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22103</xdr:rowOff>
    </xdr:from>
    <xdr:ext cx="469744" cy="259045"/>
    <xdr:sp macro="" textlink="">
      <xdr:nvSpPr>
        <xdr:cNvPr id="759" name="テキスト ボックス 758"/>
        <xdr:cNvSpPr txBox="1"/>
      </xdr:nvSpPr>
      <xdr:spPr>
        <a:xfrm>
          <a:off x="21088428" y="67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60" name="楕円 759"/>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32834</xdr:rowOff>
    </xdr:from>
    <xdr:ext cx="469744" cy="259045"/>
    <xdr:sp macro="" textlink="">
      <xdr:nvSpPr>
        <xdr:cNvPr id="761" name="テキスト ボックス 760"/>
        <xdr:cNvSpPr txBox="1"/>
      </xdr:nvSpPr>
      <xdr:spPr>
        <a:xfrm>
          <a:off x="20199428" y="63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96177</xdr:rowOff>
    </xdr:from>
    <xdr:to>
      <xdr:col>102</xdr:col>
      <xdr:colOff>165100</xdr:colOff>
      <xdr:row>39</xdr:row>
      <xdr:rowOff>26327</xdr:rowOff>
    </xdr:to>
    <xdr:sp macro="" textlink="">
      <xdr:nvSpPr>
        <xdr:cNvPr id="762" name="楕円 761"/>
        <xdr:cNvSpPr/>
      </xdr:nvSpPr>
      <xdr:spPr>
        <a:xfrm>
          <a:off x="19494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42854</xdr:rowOff>
    </xdr:from>
    <xdr:ext cx="469744" cy="259045"/>
    <xdr:sp macro="" textlink="">
      <xdr:nvSpPr>
        <xdr:cNvPr id="763" name="テキスト ボックス 762"/>
        <xdr:cNvSpPr txBox="1"/>
      </xdr:nvSpPr>
      <xdr:spPr>
        <a:xfrm>
          <a:off x="19310428" y="63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97549</xdr:rowOff>
    </xdr:from>
    <xdr:to>
      <xdr:col>98</xdr:col>
      <xdr:colOff>38100</xdr:colOff>
      <xdr:row>39</xdr:row>
      <xdr:rowOff>27699</xdr:rowOff>
    </xdr:to>
    <xdr:sp macro="" textlink="">
      <xdr:nvSpPr>
        <xdr:cNvPr id="764" name="楕円 763"/>
        <xdr:cNvSpPr/>
      </xdr:nvSpPr>
      <xdr:spPr>
        <a:xfrm>
          <a:off x="18605500" y="66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44226</xdr:rowOff>
    </xdr:from>
    <xdr:ext cx="469744" cy="259045"/>
    <xdr:sp macro="" textlink="">
      <xdr:nvSpPr>
        <xdr:cNvPr id="765" name="テキスト ボックス 764"/>
        <xdr:cNvSpPr txBox="1"/>
      </xdr:nvSpPr>
      <xdr:spPr>
        <a:xfrm>
          <a:off x="18421428" y="63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116291</xdr:rowOff>
    </xdr:from>
    <xdr:to>
      <xdr:col>116</xdr:col>
      <xdr:colOff>63500</xdr:colOff>
      <xdr:row>58</xdr:row>
      <xdr:rowOff>121481</xdr:rowOff>
    </xdr:to>
    <xdr:cxnSp macro="">
      <xdr:nvCxnSpPr>
        <xdr:cNvPr id="792" name="直線コネクタ 791"/>
        <xdr:cNvCxnSpPr/>
      </xdr:nvCxnSpPr>
      <xdr:spPr>
        <a:xfrm flipV="1">
          <a:off x="21323300" y="10060391"/>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118738</xdr:rowOff>
    </xdr:from>
    <xdr:to>
      <xdr:col>111</xdr:col>
      <xdr:colOff>177800</xdr:colOff>
      <xdr:row>58</xdr:row>
      <xdr:rowOff>121481</xdr:rowOff>
    </xdr:to>
    <xdr:cxnSp macro="">
      <xdr:nvCxnSpPr>
        <xdr:cNvPr id="795" name="直線コネクタ 794"/>
        <xdr:cNvCxnSpPr/>
      </xdr:nvCxnSpPr>
      <xdr:spPr>
        <a:xfrm>
          <a:off x="20434300" y="1006283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118738</xdr:rowOff>
    </xdr:from>
    <xdr:to>
      <xdr:col>107</xdr:col>
      <xdr:colOff>50800</xdr:colOff>
      <xdr:row>58</xdr:row>
      <xdr:rowOff>130145</xdr:rowOff>
    </xdr:to>
    <xdr:cxnSp macro="">
      <xdr:nvCxnSpPr>
        <xdr:cNvPr id="798" name="直線コネクタ 797"/>
        <xdr:cNvCxnSpPr/>
      </xdr:nvCxnSpPr>
      <xdr:spPr>
        <a:xfrm flipV="1">
          <a:off x="19545300" y="10062838"/>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128796</xdr:rowOff>
    </xdr:from>
    <xdr:to>
      <xdr:col>102</xdr:col>
      <xdr:colOff>114300</xdr:colOff>
      <xdr:row>58</xdr:row>
      <xdr:rowOff>130145</xdr:rowOff>
    </xdr:to>
    <xdr:cxnSp macro="">
      <xdr:nvCxnSpPr>
        <xdr:cNvPr id="801" name="直線コネクタ 800"/>
        <xdr:cNvCxnSpPr/>
      </xdr:nvCxnSpPr>
      <xdr:spPr>
        <a:xfrm>
          <a:off x="18656300" y="10072896"/>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65491</xdr:rowOff>
    </xdr:from>
    <xdr:to>
      <xdr:col>116</xdr:col>
      <xdr:colOff>114300</xdr:colOff>
      <xdr:row>58</xdr:row>
      <xdr:rowOff>167091</xdr:rowOff>
    </xdr:to>
    <xdr:sp macro="" textlink="">
      <xdr:nvSpPr>
        <xdr:cNvPr id="811" name="楕円 810"/>
        <xdr:cNvSpPr/>
      </xdr:nvSpPr>
      <xdr:spPr>
        <a:xfrm>
          <a:off x="221107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151868</xdr:rowOff>
    </xdr:from>
    <xdr:ext cx="469744" cy="259045"/>
    <xdr:sp macro="" textlink="">
      <xdr:nvSpPr>
        <xdr:cNvPr id="812" name="貸付金該当値テキスト"/>
        <xdr:cNvSpPr txBox="1"/>
      </xdr:nvSpPr>
      <xdr:spPr>
        <a:xfrm>
          <a:off x="22212300" y="99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70681</xdr:rowOff>
    </xdr:from>
    <xdr:to>
      <xdr:col>112</xdr:col>
      <xdr:colOff>38100</xdr:colOff>
      <xdr:row>59</xdr:row>
      <xdr:rowOff>831</xdr:rowOff>
    </xdr:to>
    <xdr:sp macro="" textlink="">
      <xdr:nvSpPr>
        <xdr:cNvPr id="813" name="楕円 812"/>
        <xdr:cNvSpPr/>
      </xdr:nvSpPr>
      <xdr:spPr>
        <a:xfrm>
          <a:off x="21272500" y="100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163408</xdr:rowOff>
    </xdr:from>
    <xdr:ext cx="378565" cy="259045"/>
    <xdr:sp macro="" textlink="">
      <xdr:nvSpPr>
        <xdr:cNvPr id="814" name="テキスト ボックス 813"/>
        <xdr:cNvSpPr txBox="1"/>
      </xdr:nvSpPr>
      <xdr:spPr>
        <a:xfrm>
          <a:off x="21134017" y="10107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67938</xdr:rowOff>
    </xdr:from>
    <xdr:to>
      <xdr:col>107</xdr:col>
      <xdr:colOff>101600</xdr:colOff>
      <xdr:row>58</xdr:row>
      <xdr:rowOff>169538</xdr:rowOff>
    </xdr:to>
    <xdr:sp macro="" textlink="">
      <xdr:nvSpPr>
        <xdr:cNvPr id="815" name="楕円 814"/>
        <xdr:cNvSpPr/>
      </xdr:nvSpPr>
      <xdr:spPr>
        <a:xfrm>
          <a:off x="20383500" y="100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160665</xdr:rowOff>
    </xdr:from>
    <xdr:ext cx="378565" cy="259045"/>
    <xdr:sp macro="" textlink="">
      <xdr:nvSpPr>
        <xdr:cNvPr id="816" name="テキスト ボックス 815"/>
        <xdr:cNvSpPr txBox="1"/>
      </xdr:nvSpPr>
      <xdr:spPr>
        <a:xfrm>
          <a:off x="20245017" y="10104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79345</xdr:rowOff>
    </xdr:from>
    <xdr:to>
      <xdr:col>102</xdr:col>
      <xdr:colOff>165100</xdr:colOff>
      <xdr:row>59</xdr:row>
      <xdr:rowOff>9495</xdr:rowOff>
    </xdr:to>
    <xdr:sp macro="" textlink="">
      <xdr:nvSpPr>
        <xdr:cNvPr id="817" name="楕円 816"/>
        <xdr:cNvSpPr/>
      </xdr:nvSpPr>
      <xdr:spPr>
        <a:xfrm>
          <a:off x="19494500" y="100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622</xdr:rowOff>
    </xdr:from>
    <xdr:ext cx="378565" cy="259045"/>
    <xdr:sp macro="" textlink="">
      <xdr:nvSpPr>
        <xdr:cNvPr id="818" name="テキスト ボックス 817"/>
        <xdr:cNvSpPr txBox="1"/>
      </xdr:nvSpPr>
      <xdr:spPr>
        <a:xfrm>
          <a:off x="19356017" y="10116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77996</xdr:rowOff>
    </xdr:from>
    <xdr:to>
      <xdr:col>98</xdr:col>
      <xdr:colOff>38100</xdr:colOff>
      <xdr:row>59</xdr:row>
      <xdr:rowOff>8146</xdr:rowOff>
    </xdr:to>
    <xdr:sp macro="" textlink="">
      <xdr:nvSpPr>
        <xdr:cNvPr id="819" name="楕円 818"/>
        <xdr:cNvSpPr/>
      </xdr:nvSpPr>
      <xdr:spPr>
        <a:xfrm>
          <a:off x="18605500" y="10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170723</xdr:rowOff>
    </xdr:from>
    <xdr:ext cx="378565" cy="259045"/>
    <xdr:sp macro="" textlink="">
      <xdr:nvSpPr>
        <xdr:cNvPr id="820" name="テキスト ボックス 819"/>
        <xdr:cNvSpPr txBox="1"/>
      </xdr:nvSpPr>
      <xdr:spPr>
        <a:xfrm>
          <a:off x="18467017" y="1011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5332</xdr:rowOff>
    </xdr:from>
    <xdr:to>
      <xdr:col>116</xdr:col>
      <xdr:colOff>63500</xdr:colOff>
      <xdr:row>75</xdr:row>
      <xdr:rowOff>98421</xdr:rowOff>
    </xdr:to>
    <xdr:cxnSp macro="">
      <xdr:nvCxnSpPr>
        <xdr:cNvPr id="852" name="直線コネクタ 851"/>
        <xdr:cNvCxnSpPr/>
      </xdr:nvCxnSpPr>
      <xdr:spPr>
        <a:xfrm>
          <a:off x="21323300" y="12521182"/>
          <a:ext cx="838200" cy="4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5332</xdr:rowOff>
    </xdr:from>
    <xdr:to>
      <xdr:col>111</xdr:col>
      <xdr:colOff>177800</xdr:colOff>
      <xdr:row>73</xdr:row>
      <xdr:rowOff>50578</xdr:rowOff>
    </xdr:to>
    <xdr:cxnSp macro="">
      <xdr:nvCxnSpPr>
        <xdr:cNvPr id="855" name="直線コネクタ 854"/>
        <xdr:cNvCxnSpPr/>
      </xdr:nvCxnSpPr>
      <xdr:spPr>
        <a:xfrm flipV="1">
          <a:off x="20434300" y="12521182"/>
          <a:ext cx="8890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50578</xdr:rowOff>
    </xdr:from>
    <xdr:to>
      <xdr:col>107</xdr:col>
      <xdr:colOff>50800</xdr:colOff>
      <xdr:row>73</xdr:row>
      <xdr:rowOff>85326</xdr:rowOff>
    </xdr:to>
    <xdr:cxnSp macro="">
      <xdr:nvCxnSpPr>
        <xdr:cNvPr id="858" name="直線コネクタ 857"/>
        <xdr:cNvCxnSpPr/>
      </xdr:nvCxnSpPr>
      <xdr:spPr>
        <a:xfrm flipV="1">
          <a:off x="19545300" y="1256642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85326</xdr:rowOff>
    </xdr:from>
    <xdr:to>
      <xdr:col>102</xdr:col>
      <xdr:colOff>114300</xdr:colOff>
      <xdr:row>74</xdr:row>
      <xdr:rowOff>123</xdr:rowOff>
    </xdr:to>
    <xdr:cxnSp macro="">
      <xdr:nvCxnSpPr>
        <xdr:cNvPr id="861" name="直線コネクタ 860"/>
        <xdr:cNvCxnSpPr/>
      </xdr:nvCxnSpPr>
      <xdr:spPr>
        <a:xfrm flipV="1">
          <a:off x="18656300" y="12601176"/>
          <a:ext cx="8890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47621</xdr:rowOff>
    </xdr:from>
    <xdr:to>
      <xdr:col>116</xdr:col>
      <xdr:colOff>114300</xdr:colOff>
      <xdr:row>75</xdr:row>
      <xdr:rowOff>149222</xdr:rowOff>
    </xdr:to>
    <xdr:sp macro="" textlink="">
      <xdr:nvSpPr>
        <xdr:cNvPr id="871" name="楕円 870"/>
        <xdr:cNvSpPr/>
      </xdr:nvSpPr>
      <xdr:spPr>
        <a:xfrm>
          <a:off x="22110700" y="129063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26048</xdr:rowOff>
    </xdr:from>
    <xdr:ext cx="534377" cy="259045"/>
    <xdr:sp macro="" textlink="">
      <xdr:nvSpPr>
        <xdr:cNvPr id="872" name="繰出金該当値テキスト"/>
        <xdr:cNvSpPr txBox="1"/>
      </xdr:nvSpPr>
      <xdr:spPr>
        <a:xfrm>
          <a:off x="22212300" y="128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125982</xdr:rowOff>
    </xdr:from>
    <xdr:to>
      <xdr:col>112</xdr:col>
      <xdr:colOff>38100</xdr:colOff>
      <xdr:row>73</xdr:row>
      <xdr:rowOff>56132</xdr:rowOff>
    </xdr:to>
    <xdr:sp macro="" textlink="">
      <xdr:nvSpPr>
        <xdr:cNvPr id="873" name="楕円 872"/>
        <xdr:cNvSpPr/>
      </xdr:nvSpPr>
      <xdr:spPr>
        <a:xfrm>
          <a:off x="21272500" y="12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72659</xdr:rowOff>
    </xdr:from>
    <xdr:ext cx="534377" cy="259045"/>
    <xdr:sp macro="" textlink="">
      <xdr:nvSpPr>
        <xdr:cNvPr id="874" name="テキスト ボックス 873"/>
        <xdr:cNvSpPr txBox="1"/>
      </xdr:nvSpPr>
      <xdr:spPr>
        <a:xfrm>
          <a:off x="21056111" y="122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171228</xdr:rowOff>
    </xdr:from>
    <xdr:to>
      <xdr:col>107</xdr:col>
      <xdr:colOff>101600</xdr:colOff>
      <xdr:row>73</xdr:row>
      <xdr:rowOff>101378</xdr:rowOff>
    </xdr:to>
    <xdr:sp macro="" textlink="">
      <xdr:nvSpPr>
        <xdr:cNvPr id="875" name="楕円 874"/>
        <xdr:cNvSpPr/>
      </xdr:nvSpPr>
      <xdr:spPr>
        <a:xfrm>
          <a:off x="20383500" y="125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117905</xdr:rowOff>
    </xdr:from>
    <xdr:ext cx="534377" cy="259045"/>
    <xdr:sp macro="" textlink="">
      <xdr:nvSpPr>
        <xdr:cNvPr id="876" name="テキスト ボックス 875"/>
        <xdr:cNvSpPr txBox="1"/>
      </xdr:nvSpPr>
      <xdr:spPr>
        <a:xfrm>
          <a:off x="20167111" y="122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34526</xdr:rowOff>
    </xdr:from>
    <xdr:to>
      <xdr:col>102</xdr:col>
      <xdr:colOff>165100</xdr:colOff>
      <xdr:row>73</xdr:row>
      <xdr:rowOff>136126</xdr:rowOff>
    </xdr:to>
    <xdr:sp macro="" textlink="">
      <xdr:nvSpPr>
        <xdr:cNvPr id="877" name="楕円 876"/>
        <xdr:cNvSpPr/>
      </xdr:nvSpPr>
      <xdr:spPr>
        <a:xfrm>
          <a:off x="19494500" y="125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152653</xdr:rowOff>
    </xdr:from>
    <xdr:ext cx="534377" cy="259045"/>
    <xdr:sp macro="" textlink="">
      <xdr:nvSpPr>
        <xdr:cNvPr id="878" name="テキスト ボックス 877"/>
        <xdr:cNvSpPr txBox="1"/>
      </xdr:nvSpPr>
      <xdr:spPr>
        <a:xfrm>
          <a:off x="19278111" y="123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120773</xdr:rowOff>
    </xdr:from>
    <xdr:to>
      <xdr:col>98</xdr:col>
      <xdr:colOff>38100</xdr:colOff>
      <xdr:row>74</xdr:row>
      <xdr:rowOff>50923</xdr:rowOff>
    </xdr:to>
    <xdr:sp macro="" textlink="">
      <xdr:nvSpPr>
        <xdr:cNvPr id="879" name="楕円 878"/>
        <xdr:cNvSpPr/>
      </xdr:nvSpPr>
      <xdr:spPr>
        <a:xfrm>
          <a:off x="18605500" y="126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67450</xdr:rowOff>
    </xdr:from>
    <xdr:ext cx="534377" cy="259045"/>
    <xdr:sp macro="" textlink="">
      <xdr:nvSpPr>
        <xdr:cNvPr id="880" name="テキスト ボックス 879"/>
        <xdr:cNvSpPr txBox="1"/>
      </xdr:nvSpPr>
      <xdr:spPr>
        <a:xfrm>
          <a:off x="18389111" y="12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千円となっており、９町村による合併により面積が広大で集落が点在しているという地形的要因により、類似団体と比較して職員数が多いため、一人当たりのコストも高くなっている。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千円となっており、類似団体平均と比較して一人当たりのコストが高い状況となっている。これは、新教育環境施設整備事業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整備事業、そして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事業によるものである。今後、公共施設等総合整備計画に基づき、施設や事業等の適正化に努める。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また、下水道事業会計の法適化に伴い補助費等が増加する一方、繰出金が減少している。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今後も、社会保障経費の増加による扶助費の増加や、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大型事業の完了による地方債現在高の増加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、各施設の老朽化に伴う整備投資等が見込まれることから、財政の硬直化を招く恐れがあるため、今まで以上に無駄をなくし、事業の「選択と集中」を図り、効率的かつ効果的な事業実施に努める。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岡山県真庭市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46,482
46,225
828.53
34,191,641
32,761,584
1,346,761
19,752,802
38,624,030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53784</xdr:rowOff>
    </xdr:from>
    <xdr:to>
      <xdr:col>24</xdr:col>
      <xdr:colOff>63500</xdr:colOff>
      <xdr:row>36</xdr:row>
      <xdr:rowOff>67310</xdr:rowOff>
    </xdr:to>
    <xdr:cxnSp macro="">
      <xdr:nvCxnSpPr>
        <xdr:cNvPr id="61" name="直線コネクタ 60"/>
        <xdr:cNvCxnSpPr/>
      </xdr:nvCxnSpPr>
      <xdr:spPr>
        <a:xfrm flipV="1">
          <a:off x="3797300" y="6225984"/>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169799</xdr:rowOff>
    </xdr:from>
    <xdr:to>
      <xdr:col>19</xdr:col>
      <xdr:colOff>177800</xdr:colOff>
      <xdr:row>36</xdr:row>
      <xdr:rowOff>67310</xdr:rowOff>
    </xdr:to>
    <xdr:cxnSp macro="">
      <xdr:nvCxnSpPr>
        <xdr:cNvPr id="64" name="直線コネクタ 63"/>
        <xdr:cNvCxnSpPr/>
      </xdr:nvCxnSpPr>
      <xdr:spPr>
        <a:xfrm>
          <a:off x="2908300" y="617054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169799</xdr:rowOff>
    </xdr:from>
    <xdr:to>
      <xdr:col>15</xdr:col>
      <xdr:colOff>50800</xdr:colOff>
      <xdr:row>36</xdr:row>
      <xdr:rowOff>34925</xdr:rowOff>
    </xdr:to>
    <xdr:cxnSp macro="">
      <xdr:nvCxnSpPr>
        <xdr:cNvPr id="67" name="直線コネクタ 66"/>
        <xdr:cNvCxnSpPr/>
      </xdr:nvCxnSpPr>
      <xdr:spPr>
        <a:xfrm flipV="1">
          <a:off x="2019300" y="61705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34925</xdr:rowOff>
    </xdr:from>
    <xdr:to>
      <xdr:col>10</xdr:col>
      <xdr:colOff>114300</xdr:colOff>
      <xdr:row>36</xdr:row>
      <xdr:rowOff>45974</xdr:rowOff>
    </xdr:to>
    <xdr:cxnSp macro="">
      <xdr:nvCxnSpPr>
        <xdr:cNvPr id="70" name="直線コネクタ 69"/>
        <xdr:cNvCxnSpPr/>
      </xdr:nvCxnSpPr>
      <xdr:spPr>
        <a:xfrm flipV="1">
          <a:off x="1130300" y="620712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2984</xdr:rowOff>
    </xdr:from>
    <xdr:to>
      <xdr:col>24</xdr:col>
      <xdr:colOff>114300</xdr:colOff>
      <xdr:row>36</xdr:row>
      <xdr:rowOff>104584</xdr:rowOff>
    </xdr:to>
    <xdr:sp macro="" textlink="">
      <xdr:nvSpPr>
        <xdr:cNvPr id="80" name="楕円 79"/>
        <xdr:cNvSpPr/>
      </xdr:nvSpPr>
      <xdr:spPr>
        <a:xfrm>
          <a:off x="4584700" y="61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152861</xdr:rowOff>
    </xdr:from>
    <xdr:ext cx="469744" cy="259045"/>
    <xdr:sp macro="" textlink="">
      <xdr:nvSpPr>
        <xdr:cNvPr id="81" name="議会費該当値テキスト"/>
        <xdr:cNvSpPr txBox="1"/>
      </xdr:nvSpPr>
      <xdr:spPr>
        <a:xfrm>
          <a:off x="4686300" y="61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16510</xdr:rowOff>
    </xdr:from>
    <xdr:to>
      <xdr:col>20</xdr:col>
      <xdr:colOff>38100</xdr:colOff>
      <xdr:row>36</xdr:row>
      <xdr:rowOff>118110</xdr:rowOff>
    </xdr:to>
    <xdr:sp macro="" textlink="">
      <xdr:nvSpPr>
        <xdr:cNvPr id="82" name="楕円 81"/>
        <xdr:cNvSpPr/>
      </xdr:nvSpPr>
      <xdr:spPr>
        <a:xfrm>
          <a:off x="3746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109237</xdr:rowOff>
    </xdr:from>
    <xdr:ext cx="469744" cy="259045"/>
    <xdr:sp macro="" textlink="">
      <xdr:nvSpPr>
        <xdr:cNvPr id="83" name="テキスト ボックス 82"/>
        <xdr:cNvSpPr txBox="1"/>
      </xdr:nvSpPr>
      <xdr:spPr>
        <a:xfrm>
          <a:off x="3562428"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118999</xdr:rowOff>
    </xdr:from>
    <xdr:to>
      <xdr:col>15</xdr:col>
      <xdr:colOff>101600</xdr:colOff>
      <xdr:row>36</xdr:row>
      <xdr:rowOff>49149</xdr:rowOff>
    </xdr:to>
    <xdr:sp macro="" textlink="">
      <xdr:nvSpPr>
        <xdr:cNvPr id="84" name="楕円 83"/>
        <xdr:cNvSpPr/>
      </xdr:nvSpPr>
      <xdr:spPr>
        <a:xfrm>
          <a:off x="2857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40276</xdr:rowOff>
    </xdr:from>
    <xdr:ext cx="469744" cy="259045"/>
    <xdr:sp macro="" textlink="">
      <xdr:nvSpPr>
        <xdr:cNvPr id="85" name="テキスト ボックス 84"/>
        <xdr:cNvSpPr txBox="1"/>
      </xdr:nvSpPr>
      <xdr:spPr>
        <a:xfrm>
          <a:off x="2673428"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155575</xdr:rowOff>
    </xdr:from>
    <xdr:to>
      <xdr:col>10</xdr:col>
      <xdr:colOff>165100</xdr:colOff>
      <xdr:row>36</xdr:row>
      <xdr:rowOff>85725</xdr:rowOff>
    </xdr:to>
    <xdr:sp macro="" textlink="">
      <xdr:nvSpPr>
        <xdr:cNvPr id="86" name="楕円 85"/>
        <xdr:cNvSpPr/>
      </xdr:nvSpPr>
      <xdr:spPr>
        <a:xfrm>
          <a:off x="1968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76852</xdr:rowOff>
    </xdr:from>
    <xdr:ext cx="469744" cy="259045"/>
    <xdr:sp macro="" textlink="">
      <xdr:nvSpPr>
        <xdr:cNvPr id="87" name="テキスト ボックス 86"/>
        <xdr:cNvSpPr txBox="1"/>
      </xdr:nvSpPr>
      <xdr:spPr>
        <a:xfrm>
          <a:off x="1784428"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88" name="楕円 87"/>
        <xdr:cNvSpPr/>
      </xdr:nvSpPr>
      <xdr:spPr>
        <a:xfrm>
          <a:off x="1079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87901</xdr:rowOff>
    </xdr:from>
    <xdr:ext cx="469744" cy="259045"/>
    <xdr:sp macro="" textlink="">
      <xdr:nvSpPr>
        <xdr:cNvPr id="89" name="テキスト ボックス 88"/>
        <xdr:cNvSpPr txBox="1"/>
      </xdr:nvSpPr>
      <xdr:spPr>
        <a:xfrm>
          <a:off x="895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72730</xdr:rowOff>
    </xdr:from>
    <xdr:to>
      <xdr:col>24</xdr:col>
      <xdr:colOff>63500</xdr:colOff>
      <xdr:row>55</xdr:row>
      <xdr:rowOff>106311</xdr:rowOff>
    </xdr:to>
    <xdr:cxnSp macro="">
      <xdr:nvCxnSpPr>
        <xdr:cNvPr id="116" name="直線コネクタ 115"/>
        <xdr:cNvCxnSpPr/>
      </xdr:nvCxnSpPr>
      <xdr:spPr>
        <a:xfrm flipV="1">
          <a:off x="3797300" y="9502480"/>
          <a:ext cx="8382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23882</xdr:rowOff>
    </xdr:from>
    <xdr:to>
      <xdr:col>19</xdr:col>
      <xdr:colOff>177800</xdr:colOff>
      <xdr:row>55</xdr:row>
      <xdr:rowOff>106311</xdr:rowOff>
    </xdr:to>
    <xdr:cxnSp macro="">
      <xdr:nvCxnSpPr>
        <xdr:cNvPr id="119" name="直線コネクタ 118"/>
        <xdr:cNvCxnSpPr/>
      </xdr:nvCxnSpPr>
      <xdr:spPr>
        <a:xfrm>
          <a:off x="2908300" y="9453632"/>
          <a:ext cx="889000" cy="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23882</xdr:rowOff>
    </xdr:from>
    <xdr:to>
      <xdr:col>15</xdr:col>
      <xdr:colOff>50800</xdr:colOff>
      <xdr:row>55</xdr:row>
      <xdr:rowOff>77918</xdr:rowOff>
    </xdr:to>
    <xdr:cxnSp macro="">
      <xdr:nvCxnSpPr>
        <xdr:cNvPr id="122" name="直線コネクタ 121"/>
        <xdr:cNvCxnSpPr/>
      </xdr:nvCxnSpPr>
      <xdr:spPr>
        <a:xfrm flipV="1">
          <a:off x="2019300" y="9453632"/>
          <a:ext cx="889000" cy="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77918</xdr:rowOff>
    </xdr:from>
    <xdr:to>
      <xdr:col>10</xdr:col>
      <xdr:colOff>114300</xdr:colOff>
      <xdr:row>56</xdr:row>
      <xdr:rowOff>30768</xdr:rowOff>
    </xdr:to>
    <xdr:cxnSp macro="">
      <xdr:nvCxnSpPr>
        <xdr:cNvPr id="125" name="直線コネクタ 124"/>
        <xdr:cNvCxnSpPr/>
      </xdr:nvCxnSpPr>
      <xdr:spPr>
        <a:xfrm flipV="1">
          <a:off x="1130300" y="9507668"/>
          <a:ext cx="889000" cy="1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21930</xdr:rowOff>
    </xdr:from>
    <xdr:to>
      <xdr:col>24</xdr:col>
      <xdr:colOff>114300</xdr:colOff>
      <xdr:row>55</xdr:row>
      <xdr:rowOff>123530</xdr:rowOff>
    </xdr:to>
    <xdr:sp macro="" textlink="">
      <xdr:nvSpPr>
        <xdr:cNvPr id="135" name="楕円 134"/>
        <xdr:cNvSpPr/>
      </xdr:nvSpPr>
      <xdr:spPr>
        <a:xfrm>
          <a:off x="4584700" y="94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44807</xdr:rowOff>
    </xdr:from>
    <xdr:ext cx="599010" cy="259045"/>
    <xdr:sp macro="" textlink="">
      <xdr:nvSpPr>
        <xdr:cNvPr id="136" name="総務費該当値テキスト"/>
        <xdr:cNvSpPr txBox="1"/>
      </xdr:nvSpPr>
      <xdr:spPr>
        <a:xfrm>
          <a:off x="4686300" y="930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55511</xdr:rowOff>
    </xdr:from>
    <xdr:to>
      <xdr:col>20</xdr:col>
      <xdr:colOff>38100</xdr:colOff>
      <xdr:row>55</xdr:row>
      <xdr:rowOff>157111</xdr:rowOff>
    </xdr:to>
    <xdr:sp macro="" textlink="">
      <xdr:nvSpPr>
        <xdr:cNvPr id="137" name="楕円 136"/>
        <xdr:cNvSpPr/>
      </xdr:nvSpPr>
      <xdr:spPr>
        <a:xfrm>
          <a:off x="3746500" y="94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2188</xdr:rowOff>
    </xdr:from>
    <xdr:ext cx="599010" cy="259045"/>
    <xdr:sp macro="" textlink="">
      <xdr:nvSpPr>
        <xdr:cNvPr id="138" name="テキスト ボックス 137"/>
        <xdr:cNvSpPr txBox="1"/>
      </xdr:nvSpPr>
      <xdr:spPr>
        <a:xfrm>
          <a:off x="3497795" y="926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144532</xdr:rowOff>
    </xdr:from>
    <xdr:to>
      <xdr:col>15</xdr:col>
      <xdr:colOff>101600</xdr:colOff>
      <xdr:row>55</xdr:row>
      <xdr:rowOff>74682</xdr:rowOff>
    </xdr:to>
    <xdr:sp macro="" textlink="">
      <xdr:nvSpPr>
        <xdr:cNvPr id="139" name="楕円 138"/>
        <xdr:cNvSpPr/>
      </xdr:nvSpPr>
      <xdr:spPr>
        <a:xfrm>
          <a:off x="2857500" y="9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91209</xdr:rowOff>
    </xdr:from>
    <xdr:ext cx="599010" cy="259045"/>
    <xdr:sp macro="" textlink="">
      <xdr:nvSpPr>
        <xdr:cNvPr id="140" name="テキスト ボックス 139"/>
        <xdr:cNvSpPr txBox="1"/>
      </xdr:nvSpPr>
      <xdr:spPr>
        <a:xfrm>
          <a:off x="2608795" y="91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27118</xdr:rowOff>
    </xdr:from>
    <xdr:to>
      <xdr:col>10</xdr:col>
      <xdr:colOff>165100</xdr:colOff>
      <xdr:row>55</xdr:row>
      <xdr:rowOff>128718</xdr:rowOff>
    </xdr:to>
    <xdr:sp macro="" textlink="">
      <xdr:nvSpPr>
        <xdr:cNvPr id="141" name="楕円 140"/>
        <xdr:cNvSpPr/>
      </xdr:nvSpPr>
      <xdr:spPr>
        <a:xfrm>
          <a:off x="1968500" y="94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145245</xdr:rowOff>
    </xdr:from>
    <xdr:ext cx="599010" cy="259045"/>
    <xdr:sp macro="" textlink="">
      <xdr:nvSpPr>
        <xdr:cNvPr id="142" name="テキスト ボックス 141"/>
        <xdr:cNvSpPr txBox="1"/>
      </xdr:nvSpPr>
      <xdr:spPr>
        <a:xfrm>
          <a:off x="1719795" y="923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151418</xdr:rowOff>
    </xdr:from>
    <xdr:to>
      <xdr:col>6</xdr:col>
      <xdr:colOff>38100</xdr:colOff>
      <xdr:row>56</xdr:row>
      <xdr:rowOff>81568</xdr:rowOff>
    </xdr:to>
    <xdr:sp macro="" textlink="">
      <xdr:nvSpPr>
        <xdr:cNvPr id="143" name="楕円 142"/>
        <xdr:cNvSpPr/>
      </xdr:nvSpPr>
      <xdr:spPr>
        <a:xfrm>
          <a:off x="1079500" y="95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98095</xdr:rowOff>
    </xdr:from>
    <xdr:ext cx="534377" cy="259045"/>
    <xdr:sp macro="" textlink="">
      <xdr:nvSpPr>
        <xdr:cNvPr id="144" name="テキスト ボックス 143"/>
        <xdr:cNvSpPr txBox="1"/>
      </xdr:nvSpPr>
      <xdr:spPr>
        <a:xfrm>
          <a:off x="863111" y="935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156350</xdr:rowOff>
    </xdr:from>
    <xdr:to>
      <xdr:col>24</xdr:col>
      <xdr:colOff>63500</xdr:colOff>
      <xdr:row>76</xdr:row>
      <xdr:rowOff>26330</xdr:rowOff>
    </xdr:to>
    <xdr:cxnSp macro="">
      <xdr:nvCxnSpPr>
        <xdr:cNvPr id="174" name="直線コネクタ 173"/>
        <xdr:cNvCxnSpPr/>
      </xdr:nvCxnSpPr>
      <xdr:spPr>
        <a:xfrm>
          <a:off x="3797300" y="13015100"/>
          <a:ext cx="8382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156350</xdr:rowOff>
    </xdr:from>
    <xdr:to>
      <xdr:col>19</xdr:col>
      <xdr:colOff>177800</xdr:colOff>
      <xdr:row>76</xdr:row>
      <xdr:rowOff>45433</xdr:rowOff>
    </xdr:to>
    <xdr:cxnSp macro="">
      <xdr:nvCxnSpPr>
        <xdr:cNvPr id="177" name="直線コネクタ 176"/>
        <xdr:cNvCxnSpPr/>
      </xdr:nvCxnSpPr>
      <xdr:spPr>
        <a:xfrm flipV="1">
          <a:off x="2908300" y="13015100"/>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45433</xdr:rowOff>
    </xdr:from>
    <xdr:to>
      <xdr:col>15</xdr:col>
      <xdr:colOff>50800</xdr:colOff>
      <xdr:row>76</xdr:row>
      <xdr:rowOff>154476</xdr:rowOff>
    </xdr:to>
    <xdr:cxnSp macro="">
      <xdr:nvCxnSpPr>
        <xdr:cNvPr id="180" name="直線コネクタ 179"/>
        <xdr:cNvCxnSpPr/>
      </xdr:nvCxnSpPr>
      <xdr:spPr>
        <a:xfrm flipV="1">
          <a:off x="2019300" y="13075633"/>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154476</xdr:rowOff>
    </xdr:from>
    <xdr:to>
      <xdr:col>10</xdr:col>
      <xdr:colOff>114300</xdr:colOff>
      <xdr:row>77</xdr:row>
      <xdr:rowOff>35252</xdr:rowOff>
    </xdr:to>
    <xdr:cxnSp macro="">
      <xdr:nvCxnSpPr>
        <xdr:cNvPr id="183" name="直線コネクタ 182"/>
        <xdr:cNvCxnSpPr/>
      </xdr:nvCxnSpPr>
      <xdr:spPr>
        <a:xfrm flipV="1">
          <a:off x="1130300" y="13184676"/>
          <a:ext cx="889000" cy="5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146980</xdr:rowOff>
    </xdr:from>
    <xdr:to>
      <xdr:col>24</xdr:col>
      <xdr:colOff>114300</xdr:colOff>
      <xdr:row>76</xdr:row>
      <xdr:rowOff>77130</xdr:rowOff>
    </xdr:to>
    <xdr:sp macro="" textlink="">
      <xdr:nvSpPr>
        <xdr:cNvPr id="193" name="楕円 192"/>
        <xdr:cNvSpPr/>
      </xdr:nvSpPr>
      <xdr:spPr>
        <a:xfrm>
          <a:off x="4584700" y="130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125407</xdr:rowOff>
    </xdr:from>
    <xdr:ext cx="599010" cy="259045"/>
    <xdr:sp macro="" textlink="">
      <xdr:nvSpPr>
        <xdr:cNvPr id="194" name="民生費該当値テキスト"/>
        <xdr:cNvSpPr txBox="1"/>
      </xdr:nvSpPr>
      <xdr:spPr>
        <a:xfrm>
          <a:off x="4686300" y="1298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105549</xdr:rowOff>
    </xdr:from>
    <xdr:to>
      <xdr:col>20</xdr:col>
      <xdr:colOff>38100</xdr:colOff>
      <xdr:row>76</xdr:row>
      <xdr:rowOff>35700</xdr:rowOff>
    </xdr:to>
    <xdr:sp macro="" textlink="">
      <xdr:nvSpPr>
        <xdr:cNvPr id="195" name="楕円 194"/>
        <xdr:cNvSpPr/>
      </xdr:nvSpPr>
      <xdr:spPr>
        <a:xfrm>
          <a:off x="3746500" y="129642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26827</xdr:rowOff>
    </xdr:from>
    <xdr:ext cx="599010" cy="259045"/>
    <xdr:sp macro="" textlink="">
      <xdr:nvSpPr>
        <xdr:cNvPr id="196" name="テキスト ボックス 195"/>
        <xdr:cNvSpPr txBox="1"/>
      </xdr:nvSpPr>
      <xdr:spPr>
        <a:xfrm>
          <a:off x="3497795" y="1305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166083</xdr:rowOff>
    </xdr:from>
    <xdr:to>
      <xdr:col>15</xdr:col>
      <xdr:colOff>101600</xdr:colOff>
      <xdr:row>76</xdr:row>
      <xdr:rowOff>96233</xdr:rowOff>
    </xdr:to>
    <xdr:sp macro="" textlink="">
      <xdr:nvSpPr>
        <xdr:cNvPr id="197" name="楕円 196"/>
        <xdr:cNvSpPr/>
      </xdr:nvSpPr>
      <xdr:spPr>
        <a:xfrm>
          <a:off x="2857500" y="130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87360</xdr:rowOff>
    </xdr:from>
    <xdr:ext cx="599010" cy="259045"/>
    <xdr:sp macro="" textlink="">
      <xdr:nvSpPr>
        <xdr:cNvPr id="198" name="テキスト ボックス 197"/>
        <xdr:cNvSpPr txBox="1"/>
      </xdr:nvSpPr>
      <xdr:spPr>
        <a:xfrm>
          <a:off x="2608795" y="1311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103676</xdr:rowOff>
    </xdr:from>
    <xdr:to>
      <xdr:col>10</xdr:col>
      <xdr:colOff>165100</xdr:colOff>
      <xdr:row>77</xdr:row>
      <xdr:rowOff>33826</xdr:rowOff>
    </xdr:to>
    <xdr:sp macro="" textlink="">
      <xdr:nvSpPr>
        <xdr:cNvPr id="199" name="楕円 198"/>
        <xdr:cNvSpPr/>
      </xdr:nvSpPr>
      <xdr:spPr>
        <a:xfrm>
          <a:off x="1968500" y="131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24953</xdr:rowOff>
    </xdr:from>
    <xdr:ext cx="599010" cy="259045"/>
    <xdr:sp macro="" textlink="">
      <xdr:nvSpPr>
        <xdr:cNvPr id="200" name="テキスト ボックス 199"/>
        <xdr:cNvSpPr txBox="1"/>
      </xdr:nvSpPr>
      <xdr:spPr>
        <a:xfrm>
          <a:off x="1719795" y="1322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155902</xdr:rowOff>
    </xdr:from>
    <xdr:to>
      <xdr:col>6</xdr:col>
      <xdr:colOff>38100</xdr:colOff>
      <xdr:row>77</xdr:row>
      <xdr:rowOff>86052</xdr:rowOff>
    </xdr:to>
    <xdr:sp macro="" textlink="">
      <xdr:nvSpPr>
        <xdr:cNvPr id="201" name="楕円 200"/>
        <xdr:cNvSpPr/>
      </xdr:nvSpPr>
      <xdr:spPr>
        <a:xfrm>
          <a:off x="1079500" y="131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77179</xdr:rowOff>
    </xdr:from>
    <xdr:ext cx="599010" cy="259045"/>
    <xdr:sp macro="" textlink="">
      <xdr:nvSpPr>
        <xdr:cNvPr id="202" name="テキスト ボックス 201"/>
        <xdr:cNvSpPr txBox="1"/>
      </xdr:nvSpPr>
      <xdr:spPr>
        <a:xfrm>
          <a:off x="830795" y="1327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37500</xdr:rowOff>
    </xdr:from>
    <xdr:to>
      <xdr:col>24</xdr:col>
      <xdr:colOff>63500</xdr:colOff>
      <xdr:row>96</xdr:row>
      <xdr:rowOff>54738</xdr:rowOff>
    </xdr:to>
    <xdr:cxnSp macro="">
      <xdr:nvCxnSpPr>
        <xdr:cNvPr id="231" name="直線コネクタ 230"/>
        <xdr:cNvCxnSpPr/>
      </xdr:nvCxnSpPr>
      <xdr:spPr>
        <a:xfrm flipV="1">
          <a:off x="3797300" y="16496700"/>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54738</xdr:rowOff>
    </xdr:from>
    <xdr:to>
      <xdr:col>19</xdr:col>
      <xdr:colOff>177800</xdr:colOff>
      <xdr:row>96</xdr:row>
      <xdr:rowOff>61122</xdr:rowOff>
    </xdr:to>
    <xdr:cxnSp macro="">
      <xdr:nvCxnSpPr>
        <xdr:cNvPr id="234" name="直線コネクタ 233"/>
        <xdr:cNvCxnSpPr/>
      </xdr:nvCxnSpPr>
      <xdr:spPr>
        <a:xfrm flipV="1">
          <a:off x="2908300" y="16513938"/>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61122</xdr:rowOff>
    </xdr:from>
    <xdr:to>
      <xdr:col>15</xdr:col>
      <xdr:colOff>50800</xdr:colOff>
      <xdr:row>96</xdr:row>
      <xdr:rowOff>108046</xdr:rowOff>
    </xdr:to>
    <xdr:cxnSp macro="">
      <xdr:nvCxnSpPr>
        <xdr:cNvPr id="237" name="直線コネクタ 236"/>
        <xdr:cNvCxnSpPr/>
      </xdr:nvCxnSpPr>
      <xdr:spPr>
        <a:xfrm flipV="1">
          <a:off x="2019300" y="16520322"/>
          <a:ext cx="889000" cy="4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108046</xdr:rowOff>
    </xdr:from>
    <xdr:to>
      <xdr:col>10</xdr:col>
      <xdr:colOff>114300</xdr:colOff>
      <xdr:row>96</xdr:row>
      <xdr:rowOff>125078</xdr:rowOff>
    </xdr:to>
    <xdr:cxnSp macro="">
      <xdr:nvCxnSpPr>
        <xdr:cNvPr id="240" name="直線コネクタ 239"/>
        <xdr:cNvCxnSpPr/>
      </xdr:nvCxnSpPr>
      <xdr:spPr>
        <a:xfrm flipV="1">
          <a:off x="1130300" y="16567246"/>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158150</xdr:rowOff>
    </xdr:from>
    <xdr:to>
      <xdr:col>24</xdr:col>
      <xdr:colOff>114300</xdr:colOff>
      <xdr:row>96</xdr:row>
      <xdr:rowOff>88300</xdr:rowOff>
    </xdr:to>
    <xdr:sp macro="" textlink="">
      <xdr:nvSpPr>
        <xdr:cNvPr id="250" name="楕円 249"/>
        <xdr:cNvSpPr/>
      </xdr:nvSpPr>
      <xdr:spPr>
        <a:xfrm>
          <a:off x="4584700" y="164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9577</xdr:rowOff>
    </xdr:from>
    <xdr:ext cx="534377" cy="259045"/>
    <xdr:sp macro="" textlink="">
      <xdr:nvSpPr>
        <xdr:cNvPr id="251" name="衛生費該当値テキスト"/>
        <xdr:cNvSpPr txBox="1"/>
      </xdr:nvSpPr>
      <xdr:spPr>
        <a:xfrm>
          <a:off x="4686300" y="162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3938</xdr:rowOff>
    </xdr:from>
    <xdr:to>
      <xdr:col>20</xdr:col>
      <xdr:colOff>38100</xdr:colOff>
      <xdr:row>96</xdr:row>
      <xdr:rowOff>105538</xdr:rowOff>
    </xdr:to>
    <xdr:sp macro="" textlink="">
      <xdr:nvSpPr>
        <xdr:cNvPr id="252" name="楕円 251"/>
        <xdr:cNvSpPr/>
      </xdr:nvSpPr>
      <xdr:spPr>
        <a:xfrm>
          <a:off x="3746500" y="164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122065</xdr:rowOff>
    </xdr:from>
    <xdr:ext cx="534377" cy="259045"/>
    <xdr:sp macro="" textlink="">
      <xdr:nvSpPr>
        <xdr:cNvPr id="253" name="テキスト ボックス 252"/>
        <xdr:cNvSpPr txBox="1"/>
      </xdr:nvSpPr>
      <xdr:spPr>
        <a:xfrm>
          <a:off x="3530111" y="162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10322</xdr:rowOff>
    </xdr:from>
    <xdr:to>
      <xdr:col>15</xdr:col>
      <xdr:colOff>101600</xdr:colOff>
      <xdr:row>96</xdr:row>
      <xdr:rowOff>111922</xdr:rowOff>
    </xdr:to>
    <xdr:sp macro="" textlink="">
      <xdr:nvSpPr>
        <xdr:cNvPr id="254" name="楕円 253"/>
        <xdr:cNvSpPr/>
      </xdr:nvSpPr>
      <xdr:spPr>
        <a:xfrm>
          <a:off x="2857500" y="164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128449</xdr:rowOff>
    </xdr:from>
    <xdr:ext cx="534377" cy="259045"/>
    <xdr:sp macro="" textlink="">
      <xdr:nvSpPr>
        <xdr:cNvPr id="255" name="テキスト ボックス 254"/>
        <xdr:cNvSpPr txBox="1"/>
      </xdr:nvSpPr>
      <xdr:spPr>
        <a:xfrm>
          <a:off x="2641111" y="162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57246</xdr:rowOff>
    </xdr:from>
    <xdr:to>
      <xdr:col>10</xdr:col>
      <xdr:colOff>165100</xdr:colOff>
      <xdr:row>96</xdr:row>
      <xdr:rowOff>158846</xdr:rowOff>
    </xdr:to>
    <xdr:sp macro="" textlink="">
      <xdr:nvSpPr>
        <xdr:cNvPr id="256" name="楕円 255"/>
        <xdr:cNvSpPr/>
      </xdr:nvSpPr>
      <xdr:spPr>
        <a:xfrm>
          <a:off x="1968500" y="1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xdr:rowOff>
    </xdr:from>
    <xdr:ext cx="534377" cy="259045"/>
    <xdr:sp macro="" textlink="">
      <xdr:nvSpPr>
        <xdr:cNvPr id="257" name="テキスト ボックス 256"/>
        <xdr:cNvSpPr txBox="1"/>
      </xdr:nvSpPr>
      <xdr:spPr>
        <a:xfrm>
          <a:off x="1752111" y="162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74278</xdr:rowOff>
    </xdr:from>
    <xdr:to>
      <xdr:col>6</xdr:col>
      <xdr:colOff>38100</xdr:colOff>
      <xdr:row>97</xdr:row>
      <xdr:rowOff>4428</xdr:rowOff>
    </xdr:to>
    <xdr:sp macro="" textlink="">
      <xdr:nvSpPr>
        <xdr:cNvPr id="258" name="楕円 257"/>
        <xdr:cNvSpPr/>
      </xdr:nvSpPr>
      <xdr:spPr>
        <a:xfrm>
          <a:off x="1079500" y="165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20955</xdr:rowOff>
    </xdr:from>
    <xdr:ext cx="534377" cy="259045"/>
    <xdr:sp macro="" textlink="">
      <xdr:nvSpPr>
        <xdr:cNvPr id="259" name="テキスト ボックス 258"/>
        <xdr:cNvSpPr txBox="1"/>
      </xdr:nvSpPr>
      <xdr:spPr>
        <a:xfrm>
          <a:off x="863111" y="1630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20175</xdr:rowOff>
    </xdr:from>
    <xdr:to>
      <xdr:col>50</xdr:col>
      <xdr:colOff>114300</xdr:colOff>
      <xdr:row>39</xdr:row>
      <xdr:rowOff>98878</xdr:rowOff>
    </xdr:to>
    <xdr:cxnSp macro="">
      <xdr:nvCxnSpPr>
        <xdr:cNvPr id="293" name="直線コネクタ 292"/>
        <xdr:cNvCxnSpPr/>
      </xdr:nvCxnSpPr>
      <xdr:spPr>
        <a:xfrm>
          <a:off x="8750300" y="6706725"/>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126311</xdr:rowOff>
    </xdr:from>
    <xdr:to>
      <xdr:col>45</xdr:col>
      <xdr:colOff>177800</xdr:colOff>
      <xdr:row>39</xdr:row>
      <xdr:rowOff>20175</xdr:rowOff>
    </xdr:to>
    <xdr:cxnSp macro="">
      <xdr:nvCxnSpPr>
        <xdr:cNvPr id="296" name="直線コネクタ 295"/>
        <xdr:cNvCxnSpPr/>
      </xdr:nvCxnSpPr>
      <xdr:spPr>
        <a:xfrm>
          <a:off x="7861300" y="664141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17236</xdr:rowOff>
    </xdr:from>
    <xdr:to>
      <xdr:col>41</xdr:col>
      <xdr:colOff>50800</xdr:colOff>
      <xdr:row>38</xdr:row>
      <xdr:rowOff>126311</xdr:rowOff>
    </xdr:to>
    <xdr:cxnSp macro="">
      <xdr:nvCxnSpPr>
        <xdr:cNvPr id="299" name="直線コネクタ 298"/>
        <xdr:cNvCxnSpPr/>
      </xdr:nvCxnSpPr>
      <xdr:spPr>
        <a:xfrm>
          <a:off x="6972300" y="6360886"/>
          <a:ext cx="889000" cy="28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140825</xdr:rowOff>
    </xdr:from>
    <xdr:to>
      <xdr:col>46</xdr:col>
      <xdr:colOff>38100</xdr:colOff>
      <xdr:row>39</xdr:row>
      <xdr:rowOff>70975</xdr:rowOff>
    </xdr:to>
    <xdr:sp macro="" textlink="">
      <xdr:nvSpPr>
        <xdr:cNvPr id="313" name="楕円 312"/>
        <xdr:cNvSpPr/>
      </xdr:nvSpPr>
      <xdr:spPr>
        <a:xfrm>
          <a:off x="8699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62102</xdr:rowOff>
    </xdr:from>
    <xdr:ext cx="378565" cy="259045"/>
    <xdr:sp macro="" textlink="">
      <xdr:nvSpPr>
        <xdr:cNvPr id="314" name="テキスト ボックス 313"/>
        <xdr:cNvSpPr txBox="1"/>
      </xdr:nvSpPr>
      <xdr:spPr>
        <a:xfrm>
          <a:off x="8561017" y="67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75511</xdr:rowOff>
    </xdr:from>
    <xdr:to>
      <xdr:col>41</xdr:col>
      <xdr:colOff>101600</xdr:colOff>
      <xdr:row>39</xdr:row>
      <xdr:rowOff>5661</xdr:rowOff>
    </xdr:to>
    <xdr:sp macro="" textlink="">
      <xdr:nvSpPr>
        <xdr:cNvPr id="315" name="楕円 314"/>
        <xdr:cNvSpPr/>
      </xdr:nvSpPr>
      <xdr:spPr>
        <a:xfrm>
          <a:off x="7810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168238</xdr:rowOff>
    </xdr:from>
    <xdr:ext cx="378565" cy="259045"/>
    <xdr:sp macro="" textlink="">
      <xdr:nvSpPr>
        <xdr:cNvPr id="316" name="テキスト ボックス 315"/>
        <xdr:cNvSpPr txBox="1"/>
      </xdr:nvSpPr>
      <xdr:spPr>
        <a:xfrm>
          <a:off x="7672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137886</xdr:rowOff>
    </xdr:from>
    <xdr:to>
      <xdr:col>36</xdr:col>
      <xdr:colOff>165100</xdr:colOff>
      <xdr:row>37</xdr:row>
      <xdr:rowOff>68036</xdr:rowOff>
    </xdr:to>
    <xdr:sp macro="" textlink="">
      <xdr:nvSpPr>
        <xdr:cNvPr id="317" name="楕円 316"/>
        <xdr:cNvSpPr/>
      </xdr:nvSpPr>
      <xdr:spPr>
        <a:xfrm>
          <a:off x="6921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59163</xdr:rowOff>
    </xdr:from>
    <xdr:ext cx="469744" cy="259045"/>
    <xdr:sp macro="" textlink="">
      <xdr:nvSpPr>
        <xdr:cNvPr id="318" name="テキスト ボックス 317"/>
        <xdr:cNvSpPr txBox="1"/>
      </xdr:nvSpPr>
      <xdr:spPr>
        <a:xfrm>
          <a:off x="6737428"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53910</xdr:rowOff>
    </xdr:from>
    <xdr:to>
      <xdr:col>55</xdr:col>
      <xdr:colOff>0</xdr:colOff>
      <xdr:row>57</xdr:row>
      <xdr:rowOff>59592</xdr:rowOff>
    </xdr:to>
    <xdr:cxnSp macro="">
      <xdr:nvCxnSpPr>
        <xdr:cNvPr id="349" name="直線コネクタ 348"/>
        <xdr:cNvCxnSpPr/>
      </xdr:nvCxnSpPr>
      <xdr:spPr>
        <a:xfrm flipV="1">
          <a:off x="9639300" y="9826560"/>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59592</xdr:rowOff>
    </xdr:from>
    <xdr:to>
      <xdr:col>50</xdr:col>
      <xdr:colOff>114300</xdr:colOff>
      <xdr:row>57</xdr:row>
      <xdr:rowOff>67648</xdr:rowOff>
    </xdr:to>
    <xdr:cxnSp macro="">
      <xdr:nvCxnSpPr>
        <xdr:cNvPr id="352" name="直線コネクタ 351"/>
        <xdr:cNvCxnSpPr/>
      </xdr:nvCxnSpPr>
      <xdr:spPr>
        <a:xfrm flipV="1">
          <a:off x="8750300" y="9832242"/>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61747</xdr:rowOff>
    </xdr:from>
    <xdr:to>
      <xdr:col>45</xdr:col>
      <xdr:colOff>177800</xdr:colOff>
      <xdr:row>57</xdr:row>
      <xdr:rowOff>67648</xdr:rowOff>
    </xdr:to>
    <xdr:cxnSp macro="">
      <xdr:nvCxnSpPr>
        <xdr:cNvPr id="355" name="直線コネクタ 354"/>
        <xdr:cNvCxnSpPr/>
      </xdr:nvCxnSpPr>
      <xdr:spPr>
        <a:xfrm>
          <a:off x="7861300" y="9834397"/>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61747</xdr:rowOff>
    </xdr:from>
    <xdr:to>
      <xdr:col>41</xdr:col>
      <xdr:colOff>50800</xdr:colOff>
      <xdr:row>57</xdr:row>
      <xdr:rowOff>64676</xdr:rowOff>
    </xdr:to>
    <xdr:cxnSp macro="">
      <xdr:nvCxnSpPr>
        <xdr:cNvPr id="358" name="直線コネクタ 357"/>
        <xdr:cNvCxnSpPr/>
      </xdr:nvCxnSpPr>
      <xdr:spPr>
        <a:xfrm flipV="1">
          <a:off x="6972300" y="9834397"/>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3110</xdr:rowOff>
    </xdr:from>
    <xdr:to>
      <xdr:col>55</xdr:col>
      <xdr:colOff>50800</xdr:colOff>
      <xdr:row>57</xdr:row>
      <xdr:rowOff>104710</xdr:rowOff>
    </xdr:to>
    <xdr:sp macro="" textlink="">
      <xdr:nvSpPr>
        <xdr:cNvPr id="368" name="楕円 367"/>
        <xdr:cNvSpPr/>
      </xdr:nvSpPr>
      <xdr:spPr>
        <a:xfrm>
          <a:off x="10426700" y="97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25987</xdr:rowOff>
    </xdr:from>
    <xdr:ext cx="534377" cy="259045"/>
    <xdr:sp macro="" textlink="">
      <xdr:nvSpPr>
        <xdr:cNvPr id="369" name="農林水産業費該当値テキスト"/>
        <xdr:cNvSpPr txBox="1"/>
      </xdr:nvSpPr>
      <xdr:spPr>
        <a:xfrm>
          <a:off x="10528300" y="96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8792</xdr:rowOff>
    </xdr:from>
    <xdr:to>
      <xdr:col>50</xdr:col>
      <xdr:colOff>165100</xdr:colOff>
      <xdr:row>57</xdr:row>
      <xdr:rowOff>110392</xdr:rowOff>
    </xdr:to>
    <xdr:sp macro="" textlink="">
      <xdr:nvSpPr>
        <xdr:cNvPr id="370" name="楕円 369"/>
        <xdr:cNvSpPr/>
      </xdr:nvSpPr>
      <xdr:spPr>
        <a:xfrm>
          <a:off x="9588500" y="97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126919</xdr:rowOff>
    </xdr:from>
    <xdr:ext cx="534377" cy="259045"/>
    <xdr:sp macro="" textlink="">
      <xdr:nvSpPr>
        <xdr:cNvPr id="371" name="テキスト ボックス 370"/>
        <xdr:cNvSpPr txBox="1"/>
      </xdr:nvSpPr>
      <xdr:spPr>
        <a:xfrm>
          <a:off x="9372111" y="95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16848</xdr:rowOff>
    </xdr:from>
    <xdr:to>
      <xdr:col>46</xdr:col>
      <xdr:colOff>38100</xdr:colOff>
      <xdr:row>57</xdr:row>
      <xdr:rowOff>118448</xdr:rowOff>
    </xdr:to>
    <xdr:sp macro="" textlink="">
      <xdr:nvSpPr>
        <xdr:cNvPr id="372" name="楕円 371"/>
        <xdr:cNvSpPr/>
      </xdr:nvSpPr>
      <xdr:spPr>
        <a:xfrm>
          <a:off x="8699500" y="97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134975</xdr:rowOff>
    </xdr:from>
    <xdr:ext cx="534377" cy="259045"/>
    <xdr:sp macro="" textlink="">
      <xdr:nvSpPr>
        <xdr:cNvPr id="373" name="テキスト ボックス 372"/>
        <xdr:cNvSpPr txBox="1"/>
      </xdr:nvSpPr>
      <xdr:spPr>
        <a:xfrm>
          <a:off x="8483111" y="9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10947</xdr:rowOff>
    </xdr:from>
    <xdr:to>
      <xdr:col>41</xdr:col>
      <xdr:colOff>101600</xdr:colOff>
      <xdr:row>57</xdr:row>
      <xdr:rowOff>112547</xdr:rowOff>
    </xdr:to>
    <xdr:sp macro="" textlink="">
      <xdr:nvSpPr>
        <xdr:cNvPr id="374" name="楕円 373"/>
        <xdr:cNvSpPr/>
      </xdr:nvSpPr>
      <xdr:spPr>
        <a:xfrm>
          <a:off x="7810500" y="9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129074</xdr:rowOff>
    </xdr:from>
    <xdr:ext cx="534377" cy="259045"/>
    <xdr:sp macro="" textlink="">
      <xdr:nvSpPr>
        <xdr:cNvPr id="375" name="テキスト ボックス 374"/>
        <xdr:cNvSpPr txBox="1"/>
      </xdr:nvSpPr>
      <xdr:spPr>
        <a:xfrm>
          <a:off x="7594111" y="9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13876</xdr:rowOff>
    </xdr:from>
    <xdr:to>
      <xdr:col>36</xdr:col>
      <xdr:colOff>165100</xdr:colOff>
      <xdr:row>57</xdr:row>
      <xdr:rowOff>115476</xdr:rowOff>
    </xdr:to>
    <xdr:sp macro="" textlink="">
      <xdr:nvSpPr>
        <xdr:cNvPr id="376" name="楕円 375"/>
        <xdr:cNvSpPr/>
      </xdr:nvSpPr>
      <xdr:spPr>
        <a:xfrm>
          <a:off x="6921500" y="9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132003</xdr:rowOff>
    </xdr:from>
    <xdr:ext cx="534377" cy="259045"/>
    <xdr:sp macro="" textlink="">
      <xdr:nvSpPr>
        <xdr:cNvPr id="377" name="テキスト ボックス 376"/>
        <xdr:cNvSpPr txBox="1"/>
      </xdr:nvSpPr>
      <xdr:spPr>
        <a:xfrm>
          <a:off x="6705111" y="95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48961</xdr:rowOff>
    </xdr:from>
    <xdr:to>
      <xdr:col>55</xdr:col>
      <xdr:colOff>0</xdr:colOff>
      <xdr:row>78</xdr:row>
      <xdr:rowOff>116695</xdr:rowOff>
    </xdr:to>
    <xdr:cxnSp macro="">
      <xdr:nvCxnSpPr>
        <xdr:cNvPr id="406" name="直線コネクタ 405"/>
        <xdr:cNvCxnSpPr/>
      </xdr:nvCxnSpPr>
      <xdr:spPr>
        <a:xfrm>
          <a:off x="9639300" y="13422061"/>
          <a:ext cx="8382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48961</xdr:rowOff>
    </xdr:from>
    <xdr:to>
      <xdr:col>50</xdr:col>
      <xdr:colOff>114300</xdr:colOff>
      <xdr:row>78</xdr:row>
      <xdr:rowOff>50805</xdr:rowOff>
    </xdr:to>
    <xdr:cxnSp macro="">
      <xdr:nvCxnSpPr>
        <xdr:cNvPr id="409" name="直線コネクタ 408"/>
        <xdr:cNvCxnSpPr/>
      </xdr:nvCxnSpPr>
      <xdr:spPr>
        <a:xfrm flipV="1">
          <a:off x="8750300" y="13422061"/>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50805</xdr:rowOff>
    </xdr:from>
    <xdr:to>
      <xdr:col>45</xdr:col>
      <xdr:colOff>177800</xdr:colOff>
      <xdr:row>78</xdr:row>
      <xdr:rowOff>116993</xdr:rowOff>
    </xdr:to>
    <xdr:cxnSp macro="">
      <xdr:nvCxnSpPr>
        <xdr:cNvPr id="412" name="直線コネクタ 411"/>
        <xdr:cNvCxnSpPr/>
      </xdr:nvCxnSpPr>
      <xdr:spPr>
        <a:xfrm flipV="1">
          <a:off x="7861300" y="13423905"/>
          <a:ext cx="8890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116993</xdr:rowOff>
    </xdr:from>
    <xdr:to>
      <xdr:col>41</xdr:col>
      <xdr:colOff>50800</xdr:colOff>
      <xdr:row>78</xdr:row>
      <xdr:rowOff>139891</xdr:rowOff>
    </xdr:to>
    <xdr:cxnSp macro="">
      <xdr:nvCxnSpPr>
        <xdr:cNvPr id="415" name="直線コネクタ 414"/>
        <xdr:cNvCxnSpPr/>
      </xdr:nvCxnSpPr>
      <xdr:spPr>
        <a:xfrm flipV="1">
          <a:off x="6972300" y="13490093"/>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65895</xdr:rowOff>
    </xdr:from>
    <xdr:to>
      <xdr:col>55</xdr:col>
      <xdr:colOff>50800</xdr:colOff>
      <xdr:row>78</xdr:row>
      <xdr:rowOff>167495</xdr:rowOff>
    </xdr:to>
    <xdr:sp macro="" textlink="">
      <xdr:nvSpPr>
        <xdr:cNvPr id="425" name="楕円 424"/>
        <xdr:cNvSpPr/>
      </xdr:nvSpPr>
      <xdr:spPr>
        <a:xfrm>
          <a:off x="10426700" y="134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169611</xdr:rowOff>
    </xdr:from>
    <xdr:to>
      <xdr:col>50</xdr:col>
      <xdr:colOff>165100</xdr:colOff>
      <xdr:row>78</xdr:row>
      <xdr:rowOff>99761</xdr:rowOff>
    </xdr:to>
    <xdr:sp macro="" textlink="">
      <xdr:nvSpPr>
        <xdr:cNvPr id="427" name="楕円 426"/>
        <xdr:cNvSpPr/>
      </xdr:nvSpPr>
      <xdr:spPr>
        <a:xfrm>
          <a:off x="9588500" y="133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116288</xdr:rowOff>
    </xdr:from>
    <xdr:ext cx="534377" cy="259045"/>
    <xdr:sp macro="" textlink="">
      <xdr:nvSpPr>
        <xdr:cNvPr id="428" name="テキスト ボックス 427"/>
        <xdr:cNvSpPr txBox="1"/>
      </xdr:nvSpPr>
      <xdr:spPr>
        <a:xfrm>
          <a:off x="9372111" y="131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xdr:rowOff>
    </xdr:from>
    <xdr:to>
      <xdr:col>46</xdr:col>
      <xdr:colOff>38100</xdr:colOff>
      <xdr:row>78</xdr:row>
      <xdr:rowOff>101605</xdr:rowOff>
    </xdr:to>
    <xdr:sp macro="" textlink="">
      <xdr:nvSpPr>
        <xdr:cNvPr id="429" name="楕円 428"/>
        <xdr:cNvSpPr/>
      </xdr:nvSpPr>
      <xdr:spPr>
        <a:xfrm>
          <a:off x="8699500" y="133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118132</xdr:rowOff>
    </xdr:from>
    <xdr:ext cx="534377" cy="259045"/>
    <xdr:sp macro="" textlink="">
      <xdr:nvSpPr>
        <xdr:cNvPr id="430" name="テキスト ボックス 429"/>
        <xdr:cNvSpPr txBox="1"/>
      </xdr:nvSpPr>
      <xdr:spPr>
        <a:xfrm>
          <a:off x="8483111" y="131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66193</xdr:rowOff>
    </xdr:from>
    <xdr:to>
      <xdr:col>41</xdr:col>
      <xdr:colOff>101600</xdr:colOff>
      <xdr:row>78</xdr:row>
      <xdr:rowOff>167793</xdr:rowOff>
    </xdr:to>
    <xdr:sp macro="" textlink="">
      <xdr:nvSpPr>
        <xdr:cNvPr id="431" name="楕円 430"/>
        <xdr:cNvSpPr/>
      </xdr:nvSpPr>
      <xdr:spPr>
        <a:xfrm>
          <a:off x="7810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158920</xdr:rowOff>
    </xdr:from>
    <xdr:ext cx="534377" cy="259045"/>
    <xdr:sp macro="" textlink="">
      <xdr:nvSpPr>
        <xdr:cNvPr id="432" name="テキスト ボックス 431"/>
        <xdr:cNvSpPr txBox="1"/>
      </xdr:nvSpPr>
      <xdr:spPr>
        <a:xfrm>
          <a:off x="7594111" y="135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89091</xdr:rowOff>
    </xdr:from>
    <xdr:to>
      <xdr:col>36</xdr:col>
      <xdr:colOff>165100</xdr:colOff>
      <xdr:row>79</xdr:row>
      <xdr:rowOff>19241</xdr:rowOff>
    </xdr:to>
    <xdr:sp macro="" textlink="">
      <xdr:nvSpPr>
        <xdr:cNvPr id="433" name="楕円 432"/>
        <xdr:cNvSpPr/>
      </xdr:nvSpPr>
      <xdr:spPr>
        <a:xfrm>
          <a:off x="6921500" y="134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10368</xdr:rowOff>
    </xdr:from>
    <xdr:ext cx="469744" cy="259045"/>
    <xdr:sp macro="" textlink="">
      <xdr:nvSpPr>
        <xdr:cNvPr id="434" name="テキスト ボックス 433"/>
        <xdr:cNvSpPr txBox="1"/>
      </xdr:nvSpPr>
      <xdr:spPr>
        <a:xfrm>
          <a:off x="6737428" y="1355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84013</xdr:rowOff>
    </xdr:from>
    <xdr:to>
      <xdr:col>55</xdr:col>
      <xdr:colOff>0</xdr:colOff>
      <xdr:row>96</xdr:row>
      <xdr:rowOff>116536</xdr:rowOff>
    </xdr:to>
    <xdr:cxnSp macro="">
      <xdr:nvCxnSpPr>
        <xdr:cNvPr id="463" name="直線コネクタ 462"/>
        <xdr:cNvCxnSpPr/>
      </xdr:nvCxnSpPr>
      <xdr:spPr>
        <a:xfrm>
          <a:off x="9639300" y="16543213"/>
          <a:ext cx="838200" cy="3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84013</xdr:rowOff>
    </xdr:from>
    <xdr:to>
      <xdr:col>50</xdr:col>
      <xdr:colOff>114300</xdr:colOff>
      <xdr:row>96</xdr:row>
      <xdr:rowOff>141537</xdr:rowOff>
    </xdr:to>
    <xdr:cxnSp macro="">
      <xdr:nvCxnSpPr>
        <xdr:cNvPr id="466" name="直線コネクタ 465"/>
        <xdr:cNvCxnSpPr/>
      </xdr:nvCxnSpPr>
      <xdr:spPr>
        <a:xfrm flipV="1">
          <a:off x="8750300" y="16543213"/>
          <a:ext cx="889000" cy="5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134389</xdr:rowOff>
    </xdr:from>
    <xdr:to>
      <xdr:col>45</xdr:col>
      <xdr:colOff>177800</xdr:colOff>
      <xdr:row>96</xdr:row>
      <xdr:rowOff>141537</xdr:rowOff>
    </xdr:to>
    <xdr:cxnSp macro="">
      <xdr:nvCxnSpPr>
        <xdr:cNvPr id="469" name="直線コネクタ 468"/>
        <xdr:cNvCxnSpPr/>
      </xdr:nvCxnSpPr>
      <xdr:spPr>
        <a:xfrm>
          <a:off x="7861300" y="16593589"/>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134389</xdr:rowOff>
    </xdr:from>
    <xdr:to>
      <xdr:col>41</xdr:col>
      <xdr:colOff>50800</xdr:colOff>
      <xdr:row>96</xdr:row>
      <xdr:rowOff>152144</xdr:rowOff>
    </xdr:to>
    <xdr:cxnSp macro="">
      <xdr:nvCxnSpPr>
        <xdr:cNvPr id="472" name="直線コネクタ 471"/>
        <xdr:cNvCxnSpPr/>
      </xdr:nvCxnSpPr>
      <xdr:spPr>
        <a:xfrm flipV="1">
          <a:off x="6972300" y="16593589"/>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65736</xdr:rowOff>
    </xdr:from>
    <xdr:to>
      <xdr:col>55</xdr:col>
      <xdr:colOff>50800</xdr:colOff>
      <xdr:row>96</xdr:row>
      <xdr:rowOff>167336</xdr:rowOff>
    </xdr:to>
    <xdr:sp macro="" textlink="">
      <xdr:nvSpPr>
        <xdr:cNvPr id="482" name="楕円 481"/>
        <xdr:cNvSpPr/>
      </xdr:nvSpPr>
      <xdr:spPr>
        <a:xfrm>
          <a:off x="10426700" y="16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88613</xdr:rowOff>
    </xdr:from>
    <xdr:ext cx="534377" cy="259045"/>
    <xdr:sp macro="" textlink="">
      <xdr:nvSpPr>
        <xdr:cNvPr id="483" name="土木費該当値テキスト"/>
        <xdr:cNvSpPr txBox="1"/>
      </xdr:nvSpPr>
      <xdr:spPr>
        <a:xfrm>
          <a:off x="10528300" y="1637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33213</xdr:rowOff>
    </xdr:from>
    <xdr:to>
      <xdr:col>50</xdr:col>
      <xdr:colOff>165100</xdr:colOff>
      <xdr:row>96</xdr:row>
      <xdr:rowOff>134813</xdr:rowOff>
    </xdr:to>
    <xdr:sp macro="" textlink="">
      <xdr:nvSpPr>
        <xdr:cNvPr id="484" name="楕円 483"/>
        <xdr:cNvSpPr/>
      </xdr:nvSpPr>
      <xdr:spPr>
        <a:xfrm>
          <a:off x="9588500" y="164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151340</xdr:rowOff>
    </xdr:from>
    <xdr:ext cx="534377" cy="259045"/>
    <xdr:sp macro="" textlink="">
      <xdr:nvSpPr>
        <xdr:cNvPr id="485" name="テキスト ボックス 484"/>
        <xdr:cNvSpPr txBox="1"/>
      </xdr:nvSpPr>
      <xdr:spPr>
        <a:xfrm>
          <a:off x="9372111" y="1626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90737</xdr:rowOff>
    </xdr:from>
    <xdr:to>
      <xdr:col>46</xdr:col>
      <xdr:colOff>38100</xdr:colOff>
      <xdr:row>97</xdr:row>
      <xdr:rowOff>20887</xdr:rowOff>
    </xdr:to>
    <xdr:sp macro="" textlink="">
      <xdr:nvSpPr>
        <xdr:cNvPr id="486" name="楕円 485"/>
        <xdr:cNvSpPr/>
      </xdr:nvSpPr>
      <xdr:spPr>
        <a:xfrm>
          <a:off x="8699500" y="165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37414</xdr:rowOff>
    </xdr:from>
    <xdr:ext cx="534377" cy="259045"/>
    <xdr:sp macro="" textlink="">
      <xdr:nvSpPr>
        <xdr:cNvPr id="487" name="テキスト ボックス 486"/>
        <xdr:cNvSpPr txBox="1"/>
      </xdr:nvSpPr>
      <xdr:spPr>
        <a:xfrm>
          <a:off x="8483111" y="1632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83589</xdr:rowOff>
    </xdr:from>
    <xdr:to>
      <xdr:col>41</xdr:col>
      <xdr:colOff>101600</xdr:colOff>
      <xdr:row>97</xdr:row>
      <xdr:rowOff>13739</xdr:rowOff>
    </xdr:to>
    <xdr:sp macro="" textlink="">
      <xdr:nvSpPr>
        <xdr:cNvPr id="488" name="楕円 487"/>
        <xdr:cNvSpPr/>
      </xdr:nvSpPr>
      <xdr:spPr>
        <a:xfrm>
          <a:off x="7810500" y="165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4866</xdr:rowOff>
    </xdr:from>
    <xdr:ext cx="534377" cy="259045"/>
    <xdr:sp macro="" textlink="">
      <xdr:nvSpPr>
        <xdr:cNvPr id="489" name="テキスト ボックス 488"/>
        <xdr:cNvSpPr txBox="1"/>
      </xdr:nvSpPr>
      <xdr:spPr>
        <a:xfrm>
          <a:off x="7594111" y="1663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101344</xdr:rowOff>
    </xdr:from>
    <xdr:to>
      <xdr:col>36</xdr:col>
      <xdr:colOff>165100</xdr:colOff>
      <xdr:row>97</xdr:row>
      <xdr:rowOff>31494</xdr:rowOff>
    </xdr:to>
    <xdr:sp macro="" textlink="">
      <xdr:nvSpPr>
        <xdr:cNvPr id="490" name="楕円 489"/>
        <xdr:cNvSpPr/>
      </xdr:nvSpPr>
      <xdr:spPr>
        <a:xfrm>
          <a:off x="6921500" y="165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22621</xdr:rowOff>
    </xdr:from>
    <xdr:ext cx="534377" cy="259045"/>
    <xdr:sp macro="" textlink="">
      <xdr:nvSpPr>
        <xdr:cNvPr id="491" name="テキスト ボックス 490"/>
        <xdr:cNvSpPr txBox="1"/>
      </xdr:nvSpPr>
      <xdr:spPr>
        <a:xfrm>
          <a:off x="6705111" y="1665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56294</xdr:rowOff>
    </xdr:from>
    <xdr:to>
      <xdr:col>85</xdr:col>
      <xdr:colOff>127000</xdr:colOff>
      <xdr:row>37</xdr:row>
      <xdr:rowOff>67299</xdr:rowOff>
    </xdr:to>
    <xdr:cxnSp macro="">
      <xdr:nvCxnSpPr>
        <xdr:cNvPr id="522" name="直線コネクタ 521"/>
        <xdr:cNvCxnSpPr/>
      </xdr:nvCxnSpPr>
      <xdr:spPr>
        <a:xfrm flipV="1">
          <a:off x="15481300" y="6399944"/>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67299</xdr:rowOff>
    </xdr:from>
    <xdr:to>
      <xdr:col>81</xdr:col>
      <xdr:colOff>50800</xdr:colOff>
      <xdr:row>37</xdr:row>
      <xdr:rowOff>95548</xdr:rowOff>
    </xdr:to>
    <xdr:cxnSp macro="">
      <xdr:nvCxnSpPr>
        <xdr:cNvPr id="525" name="直線コネクタ 524"/>
        <xdr:cNvCxnSpPr/>
      </xdr:nvCxnSpPr>
      <xdr:spPr>
        <a:xfrm flipV="1">
          <a:off x="14592300" y="6410949"/>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132221</xdr:rowOff>
    </xdr:from>
    <xdr:to>
      <xdr:col>76</xdr:col>
      <xdr:colOff>114300</xdr:colOff>
      <xdr:row>37</xdr:row>
      <xdr:rowOff>95548</xdr:rowOff>
    </xdr:to>
    <xdr:cxnSp macro="">
      <xdr:nvCxnSpPr>
        <xdr:cNvPr id="528" name="直線コネクタ 527"/>
        <xdr:cNvCxnSpPr/>
      </xdr:nvCxnSpPr>
      <xdr:spPr>
        <a:xfrm>
          <a:off x="13703300" y="6304421"/>
          <a:ext cx="889000" cy="13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132221</xdr:rowOff>
    </xdr:from>
    <xdr:to>
      <xdr:col>71</xdr:col>
      <xdr:colOff>177800</xdr:colOff>
      <xdr:row>36</xdr:row>
      <xdr:rowOff>166985</xdr:rowOff>
    </xdr:to>
    <xdr:cxnSp macro="">
      <xdr:nvCxnSpPr>
        <xdr:cNvPr id="531" name="直線コネクタ 530"/>
        <xdr:cNvCxnSpPr/>
      </xdr:nvCxnSpPr>
      <xdr:spPr>
        <a:xfrm flipV="1">
          <a:off x="12814300" y="6304421"/>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5494</xdr:rowOff>
    </xdr:from>
    <xdr:to>
      <xdr:col>85</xdr:col>
      <xdr:colOff>177800</xdr:colOff>
      <xdr:row>37</xdr:row>
      <xdr:rowOff>107094</xdr:rowOff>
    </xdr:to>
    <xdr:sp macro="" textlink="">
      <xdr:nvSpPr>
        <xdr:cNvPr id="541" name="楕円 540"/>
        <xdr:cNvSpPr/>
      </xdr:nvSpPr>
      <xdr:spPr>
        <a:xfrm>
          <a:off x="16268700" y="63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155371</xdr:rowOff>
    </xdr:from>
    <xdr:ext cx="534377" cy="259045"/>
    <xdr:sp macro="" textlink="">
      <xdr:nvSpPr>
        <xdr:cNvPr id="542" name="消防費該当値テキスト"/>
        <xdr:cNvSpPr txBox="1"/>
      </xdr:nvSpPr>
      <xdr:spPr>
        <a:xfrm>
          <a:off x="16370300" y="63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16499</xdr:rowOff>
    </xdr:from>
    <xdr:to>
      <xdr:col>81</xdr:col>
      <xdr:colOff>101600</xdr:colOff>
      <xdr:row>37</xdr:row>
      <xdr:rowOff>118099</xdr:rowOff>
    </xdr:to>
    <xdr:sp macro="" textlink="">
      <xdr:nvSpPr>
        <xdr:cNvPr id="543" name="楕円 542"/>
        <xdr:cNvSpPr/>
      </xdr:nvSpPr>
      <xdr:spPr>
        <a:xfrm>
          <a:off x="15430500" y="63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109226</xdr:rowOff>
    </xdr:from>
    <xdr:ext cx="534377" cy="259045"/>
    <xdr:sp macro="" textlink="">
      <xdr:nvSpPr>
        <xdr:cNvPr id="544" name="テキスト ボックス 543"/>
        <xdr:cNvSpPr txBox="1"/>
      </xdr:nvSpPr>
      <xdr:spPr>
        <a:xfrm>
          <a:off x="15214111" y="64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44748</xdr:rowOff>
    </xdr:from>
    <xdr:to>
      <xdr:col>76</xdr:col>
      <xdr:colOff>165100</xdr:colOff>
      <xdr:row>37</xdr:row>
      <xdr:rowOff>146348</xdr:rowOff>
    </xdr:to>
    <xdr:sp macro="" textlink="">
      <xdr:nvSpPr>
        <xdr:cNvPr id="545" name="楕円 544"/>
        <xdr:cNvSpPr/>
      </xdr:nvSpPr>
      <xdr:spPr>
        <a:xfrm>
          <a:off x="14541500" y="63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137475</xdr:rowOff>
    </xdr:from>
    <xdr:ext cx="534377" cy="259045"/>
    <xdr:sp macro="" textlink="">
      <xdr:nvSpPr>
        <xdr:cNvPr id="546" name="テキスト ボックス 545"/>
        <xdr:cNvSpPr txBox="1"/>
      </xdr:nvSpPr>
      <xdr:spPr>
        <a:xfrm>
          <a:off x="14325111" y="64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81421</xdr:rowOff>
    </xdr:from>
    <xdr:to>
      <xdr:col>72</xdr:col>
      <xdr:colOff>38100</xdr:colOff>
      <xdr:row>37</xdr:row>
      <xdr:rowOff>11571</xdr:rowOff>
    </xdr:to>
    <xdr:sp macro="" textlink="">
      <xdr:nvSpPr>
        <xdr:cNvPr id="547" name="楕円 546"/>
        <xdr:cNvSpPr/>
      </xdr:nvSpPr>
      <xdr:spPr>
        <a:xfrm>
          <a:off x="13652500" y="62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28098</xdr:rowOff>
    </xdr:from>
    <xdr:ext cx="534377" cy="259045"/>
    <xdr:sp macro="" textlink="">
      <xdr:nvSpPr>
        <xdr:cNvPr id="548" name="テキスト ボックス 547"/>
        <xdr:cNvSpPr txBox="1"/>
      </xdr:nvSpPr>
      <xdr:spPr>
        <a:xfrm>
          <a:off x="13436111" y="60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116185</xdr:rowOff>
    </xdr:from>
    <xdr:to>
      <xdr:col>67</xdr:col>
      <xdr:colOff>101600</xdr:colOff>
      <xdr:row>37</xdr:row>
      <xdr:rowOff>46335</xdr:rowOff>
    </xdr:to>
    <xdr:sp macro="" textlink="">
      <xdr:nvSpPr>
        <xdr:cNvPr id="549" name="楕円 548"/>
        <xdr:cNvSpPr/>
      </xdr:nvSpPr>
      <xdr:spPr>
        <a:xfrm>
          <a:off x="12763500" y="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62862</xdr:rowOff>
    </xdr:from>
    <xdr:ext cx="534377" cy="259045"/>
    <xdr:sp macro="" textlink="">
      <xdr:nvSpPr>
        <xdr:cNvPr id="550" name="テキスト ボックス 549"/>
        <xdr:cNvSpPr txBox="1"/>
      </xdr:nvSpPr>
      <xdr:spPr>
        <a:xfrm>
          <a:off x="12547111" y="60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28791</xdr:rowOff>
    </xdr:from>
    <xdr:to>
      <xdr:col>85</xdr:col>
      <xdr:colOff>127000</xdr:colOff>
      <xdr:row>55</xdr:row>
      <xdr:rowOff>89423</xdr:rowOff>
    </xdr:to>
    <xdr:cxnSp macro="">
      <xdr:nvCxnSpPr>
        <xdr:cNvPr id="579" name="直線コネクタ 578"/>
        <xdr:cNvCxnSpPr/>
      </xdr:nvCxnSpPr>
      <xdr:spPr>
        <a:xfrm flipV="1">
          <a:off x="15481300" y="9287091"/>
          <a:ext cx="838200" cy="2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89423</xdr:rowOff>
    </xdr:from>
    <xdr:to>
      <xdr:col>81</xdr:col>
      <xdr:colOff>50800</xdr:colOff>
      <xdr:row>56</xdr:row>
      <xdr:rowOff>35931</xdr:rowOff>
    </xdr:to>
    <xdr:cxnSp macro="">
      <xdr:nvCxnSpPr>
        <xdr:cNvPr id="582" name="直線コネクタ 581"/>
        <xdr:cNvCxnSpPr/>
      </xdr:nvCxnSpPr>
      <xdr:spPr>
        <a:xfrm flipV="1">
          <a:off x="14592300" y="9519173"/>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24348</xdr:rowOff>
    </xdr:from>
    <xdr:to>
      <xdr:col>76</xdr:col>
      <xdr:colOff>114300</xdr:colOff>
      <xdr:row>56</xdr:row>
      <xdr:rowOff>35931</xdr:rowOff>
    </xdr:to>
    <xdr:cxnSp macro="">
      <xdr:nvCxnSpPr>
        <xdr:cNvPr id="585" name="直線コネクタ 584"/>
        <xdr:cNvCxnSpPr/>
      </xdr:nvCxnSpPr>
      <xdr:spPr>
        <a:xfrm>
          <a:off x="13703300" y="9454098"/>
          <a:ext cx="889000" cy="18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5664</xdr:rowOff>
    </xdr:from>
    <xdr:to>
      <xdr:col>71</xdr:col>
      <xdr:colOff>177800</xdr:colOff>
      <xdr:row>55</xdr:row>
      <xdr:rowOff>24348</xdr:rowOff>
    </xdr:to>
    <xdr:cxnSp macro="">
      <xdr:nvCxnSpPr>
        <xdr:cNvPr id="588" name="直線コネクタ 587"/>
        <xdr:cNvCxnSpPr/>
      </xdr:nvCxnSpPr>
      <xdr:spPr>
        <a:xfrm>
          <a:off x="12814300" y="9435414"/>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149441</xdr:rowOff>
    </xdr:from>
    <xdr:to>
      <xdr:col>85</xdr:col>
      <xdr:colOff>177800</xdr:colOff>
      <xdr:row>54</xdr:row>
      <xdr:rowOff>79591</xdr:rowOff>
    </xdr:to>
    <xdr:sp macro="" textlink="">
      <xdr:nvSpPr>
        <xdr:cNvPr id="598" name="楕円 597"/>
        <xdr:cNvSpPr/>
      </xdr:nvSpPr>
      <xdr:spPr>
        <a:xfrm>
          <a:off x="16268700" y="92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868</xdr:rowOff>
    </xdr:from>
    <xdr:ext cx="599010" cy="259045"/>
    <xdr:sp macro="" textlink="">
      <xdr:nvSpPr>
        <xdr:cNvPr id="599" name="教育費該当値テキスト"/>
        <xdr:cNvSpPr txBox="1"/>
      </xdr:nvSpPr>
      <xdr:spPr>
        <a:xfrm>
          <a:off x="16370300" y="908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38623</xdr:rowOff>
    </xdr:from>
    <xdr:to>
      <xdr:col>81</xdr:col>
      <xdr:colOff>101600</xdr:colOff>
      <xdr:row>55</xdr:row>
      <xdr:rowOff>140223</xdr:rowOff>
    </xdr:to>
    <xdr:sp macro="" textlink="">
      <xdr:nvSpPr>
        <xdr:cNvPr id="600" name="楕円 599"/>
        <xdr:cNvSpPr/>
      </xdr:nvSpPr>
      <xdr:spPr>
        <a:xfrm>
          <a:off x="15430500" y="94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156750</xdr:rowOff>
    </xdr:from>
    <xdr:ext cx="534377" cy="259045"/>
    <xdr:sp macro="" textlink="">
      <xdr:nvSpPr>
        <xdr:cNvPr id="601" name="テキスト ボックス 600"/>
        <xdr:cNvSpPr txBox="1"/>
      </xdr:nvSpPr>
      <xdr:spPr>
        <a:xfrm>
          <a:off x="15214111" y="924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156581</xdr:rowOff>
    </xdr:from>
    <xdr:to>
      <xdr:col>76</xdr:col>
      <xdr:colOff>165100</xdr:colOff>
      <xdr:row>56</xdr:row>
      <xdr:rowOff>86731</xdr:rowOff>
    </xdr:to>
    <xdr:sp macro="" textlink="">
      <xdr:nvSpPr>
        <xdr:cNvPr id="602" name="楕円 601"/>
        <xdr:cNvSpPr/>
      </xdr:nvSpPr>
      <xdr:spPr>
        <a:xfrm>
          <a:off x="14541500" y="958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103258</xdr:rowOff>
    </xdr:from>
    <xdr:ext cx="534377" cy="259045"/>
    <xdr:sp macro="" textlink="">
      <xdr:nvSpPr>
        <xdr:cNvPr id="603" name="テキスト ボックス 602"/>
        <xdr:cNvSpPr txBox="1"/>
      </xdr:nvSpPr>
      <xdr:spPr>
        <a:xfrm>
          <a:off x="14325111" y="936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144998</xdr:rowOff>
    </xdr:from>
    <xdr:to>
      <xdr:col>72</xdr:col>
      <xdr:colOff>38100</xdr:colOff>
      <xdr:row>55</xdr:row>
      <xdr:rowOff>75148</xdr:rowOff>
    </xdr:to>
    <xdr:sp macro="" textlink="">
      <xdr:nvSpPr>
        <xdr:cNvPr id="604" name="楕円 603"/>
        <xdr:cNvSpPr/>
      </xdr:nvSpPr>
      <xdr:spPr>
        <a:xfrm>
          <a:off x="13652500" y="94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91675</xdr:rowOff>
    </xdr:from>
    <xdr:ext cx="534377" cy="259045"/>
    <xdr:sp macro="" textlink="">
      <xdr:nvSpPr>
        <xdr:cNvPr id="605" name="テキスト ボックス 604"/>
        <xdr:cNvSpPr txBox="1"/>
      </xdr:nvSpPr>
      <xdr:spPr>
        <a:xfrm>
          <a:off x="13436111" y="91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126314</xdr:rowOff>
    </xdr:from>
    <xdr:to>
      <xdr:col>67</xdr:col>
      <xdr:colOff>101600</xdr:colOff>
      <xdr:row>55</xdr:row>
      <xdr:rowOff>56464</xdr:rowOff>
    </xdr:to>
    <xdr:sp macro="" textlink="">
      <xdr:nvSpPr>
        <xdr:cNvPr id="606" name="楕円 605"/>
        <xdr:cNvSpPr/>
      </xdr:nvSpPr>
      <xdr:spPr>
        <a:xfrm>
          <a:off x="12763500" y="93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72991</xdr:rowOff>
    </xdr:from>
    <xdr:ext cx="534377" cy="259045"/>
    <xdr:sp macro="" textlink="">
      <xdr:nvSpPr>
        <xdr:cNvPr id="607" name="テキスト ボックス 606"/>
        <xdr:cNvSpPr txBox="1"/>
      </xdr:nvSpPr>
      <xdr:spPr>
        <a:xfrm>
          <a:off x="12547111" y="91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12573</xdr:rowOff>
    </xdr:from>
    <xdr:to>
      <xdr:col>85</xdr:col>
      <xdr:colOff>127000</xdr:colOff>
      <xdr:row>79</xdr:row>
      <xdr:rowOff>32843</xdr:rowOff>
    </xdr:to>
    <xdr:cxnSp macro="">
      <xdr:nvCxnSpPr>
        <xdr:cNvPr id="636" name="直線コネクタ 635"/>
        <xdr:cNvCxnSpPr/>
      </xdr:nvCxnSpPr>
      <xdr:spPr>
        <a:xfrm flipV="1">
          <a:off x="15481300" y="13557123"/>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32843</xdr:rowOff>
    </xdr:from>
    <xdr:to>
      <xdr:col>81</xdr:col>
      <xdr:colOff>50800</xdr:colOff>
      <xdr:row>79</xdr:row>
      <xdr:rowOff>33198</xdr:rowOff>
    </xdr:to>
    <xdr:cxnSp macro="">
      <xdr:nvCxnSpPr>
        <xdr:cNvPr id="639" name="直線コネクタ 638"/>
        <xdr:cNvCxnSpPr/>
      </xdr:nvCxnSpPr>
      <xdr:spPr>
        <a:xfrm flipV="1">
          <a:off x="14592300" y="13577393"/>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71704</xdr:rowOff>
    </xdr:from>
    <xdr:to>
      <xdr:col>76</xdr:col>
      <xdr:colOff>114300</xdr:colOff>
      <xdr:row>79</xdr:row>
      <xdr:rowOff>33198</xdr:rowOff>
    </xdr:to>
    <xdr:cxnSp macro="">
      <xdr:nvCxnSpPr>
        <xdr:cNvPr id="642" name="直線コネクタ 641"/>
        <xdr:cNvCxnSpPr/>
      </xdr:nvCxnSpPr>
      <xdr:spPr>
        <a:xfrm>
          <a:off x="13703300" y="13444804"/>
          <a:ext cx="889000" cy="1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71704</xdr:rowOff>
    </xdr:from>
    <xdr:to>
      <xdr:col>71</xdr:col>
      <xdr:colOff>177800</xdr:colOff>
      <xdr:row>78</xdr:row>
      <xdr:rowOff>113500</xdr:rowOff>
    </xdr:to>
    <xdr:cxnSp macro="">
      <xdr:nvCxnSpPr>
        <xdr:cNvPr id="645" name="直線コネクタ 644"/>
        <xdr:cNvCxnSpPr/>
      </xdr:nvCxnSpPr>
      <xdr:spPr>
        <a:xfrm flipV="1">
          <a:off x="12814300" y="13444804"/>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133223</xdr:rowOff>
    </xdr:from>
    <xdr:to>
      <xdr:col>85</xdr:col>
      <xdr:colOff>177800</xdr:colOff>
      <xdr:row>79</xdr:row>
      <xdr:rowOff>63373</xdr:rowOff>
    </xdr:to>
    <xdr:sp macro="" textlink="">
      <xdr:nvSpPr>
        <xdr:cNvPr id="655" name="楕円 654"/>
        <xdr:cNvSpPr/>
      </xdr:nvSpPr>
      <xdr:spPr>
        <a:xfrm>
          <a:off x="16268700" y="135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153493</xdr:rowOff>
    </xdr:from>
    <xdr:to>
      <xdr:col>81</xdr:col>
      <xdr:colOff>101600</xdr:colOff>
      <xdr:row>79</xdr:row>
      <xdr:rowOff>83643</xdr:rowOff>
    </xdr:to>
    <xdr:sp macro="" textlink="">
      <xdr:nvSpPr>
        <xdr:cNvPr id="657" name="楕円 656"/>
        <xdr:cNvSpPr/>
      </xdr:nvSpPr>
      <xdr:spPr>
        <a:xfrm>
          <a:off x="15430500" y="135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74770</xdr:rowOff>
    </xdr:from>
    <xdr:ext cx="378565" cy="259045"/>
    <xdr:sp macro="" textlink="">
      <xdr:nvSpPr>
        <xdr:cNvPr id="658" name="テキスト ボックス 657"/>
        <xdr:cNvSpPr txBox="1"/>
      </xdr:nvSpPr>
      <xdr:spPr>
        <a:xfrm>
          <a:off x="15292017" y="1361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153848</xdr:rowOff>
    </xdr:from>
    <xdr:to>
      <xdr:col>76</xdr:col>
      <xdr:colOff>165100</xdr:colOff>
      <xdr:row>79</xdr:row>
      <xdr:rowOff>83998</xdr:rowOff>
    </xdr:to>
    <xdr:sp macro="" textlink="">
      <xdr:nvSpPr>
        <xdr:cNvPr id="659" name="楕円 658"/>
        <xdr:cNvSpPr/>
      </xdr:nvSpPr>
      <xdr:spPr>
        <a:xfrm>
          <a:off x="14541500" y="135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75125</xdr:rowOff>
    </xdr:from>
    <xdr:ext cx="378565" cy="259045"/>
    <xdr:sp macro="" textlink="">
      <xdr:nvSpPr>
        <xdr:cNvPr id="660" name="テキスト ボックス 659"/>
        <xdr:cNvSpPr txBox="1"/>
      </xdr:nvSpPr>
      <xdr:spPr>
        <a:xfrm>
          <a:off x="14403017" y="1361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20904</xdr:rowOff>
    </xdr:from>
    <xdr:to>
      <xdr:col>72</xdr:col>
      <xdr:colOff>38100</xdr:colOff>
      <xdr:row>78</xdr:row>
      <xdr:rowOff>122504</xdr:rowOff>
    </xdr:to>
    <xdr:sp macro="" textlink="">
      <xdr:nvSpPr>
        <xdr:cNvPr id="661" name="楕円 660"/>
        <xdr:cNvSpPr/>
      </xdr:nvSpPr>
      <xdr:spPr>
        <a:xfrm>
          <a:off x="13652500" y="133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139031</xdr:rowOff>
    </xdr:from>
    <xdr:ext cx="534377" cy="259045"/>
    <xdr:sp macro="" textlink="">
      <xdr:nvSpPr>
        <xdr:cNvPr id="662" name="テキスト ボックス 661"/>
        <xdr:cNvSpPr txBox="1"/>
      </xdr:nvSpPr>
      <xdr:spPr>
        <a:xfrm>
          <a:off x="13436111" y="1316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63" name="楕円 662"/>
        <xdr:cNvSpPr/>
      </xdr:nvSpPr>
      <xdr:spPr>
        <a:xfrm>
          <a:off x="12763500" y="134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64" name="テキスト ボックス 663"/>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54470</xdr:rowOff>
    </xdr:from>
    <xdr:to>
      <xdr:col>85</xdr:col>
      <xdr:colOff>127000</xdr:colOff>
      <xdr:row>97</xdr:row>
      <xdr:rowOff>65039</xdr:rowOff>
    </xdr:to>
    <xdr:cxnSp macro="">
      <xdr:nvCxnSpPr>
        <xdr:cNvPr id="693" name="直線コネクタ 692"/>
        <xdr:cNvCxnSpPr/>
      </xdr:nvCxnSpPr>
      <xdr:spPr>
        <a:xfrm flipV="1">
          <a:off x="15481300" y="16685120"/>
          <a:ext cx="8382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65039</xdr:rowOff>
    </xdr:from>
    <xdr:to>
      <xdr:col>81</xdr:col>
      <xdr:colOff>50800</xdr:colOff>
      <xdr:row>97</xdr:row>
      <xdr:rowOff>81316</xdr:rowOff>
    </xdr:to>
    <xdr:cxnSp macro="">
      <xdr:nvCxnSpPr>
        <xdr:cNvPr id="696" name="直線コネクタ 695"/>
        <xdr:cNvCxnSpPr/>
      </xdr:nvCxnSpPr>
      <xdr:spPr>
        <a:xfrm flipV="1">
          <a:off x="14592300" y="16695689"/>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56604</xdr:rowOff>
    </xdr:from>
    <xdr:to>
      <xdr:col>76</xdr:col>
      <xdr:colOff>114300</xdr:colOff>
      <xdr:row>97</xdr:row>
      <xdr:rowOff>81316</xdr:rowOff>
    </xdr:to>
    <xdr:cxnSp macro="">
      <xdr:nvCxnSpPr>
        <xdr:cNvPr id="699" name="直線コネクタ 698"/>
        <xdr:cNvCxnSpPr/>
      </xdr:nvCxnSpPr>
      <xdr:spPr>
        <a:xfrm>
          <a:off x="13703300" y="1668725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52440</xdr:rowOff>
    </xdr:from>
    <xdr:to>
      <xdr:col>71</xdr:col>
      <xdr:colOff>177800</xdr:colOff>
      <xdr:row>97</xdr:row>
      <xdr:rowOff>56604</xdr:rowOff>
    </xdr:to>
    <xdr:cxnSp macro="">
      <xdr:nvCxnSpPr>
        <xdr:cNvPr id="702" name="直線コネクタ 701"/>
        <xdr:cNvCxnSpPr/>
      </xdr:nvCxnSpPr>
      <xdr:spPr>
        <a:xfrm>
          <a:off x="12814300" y="16683090"/>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3670</xdr:rowOff>
    </xdr:from>
    <xdr:to>
      <xdr:col>85</xdr:col>
      <xdr:colOff>177800</xdr:colOff>
      <xdr:row>97</xdr:row>
      <xdr:rowOff>105270</xdr:rowOff>
    </xdr:to>
    <xdr:sp macro="" textlink="">
      <xdr:nvSpPr>
        <xdr:cNvPr id="712" name="楕円 711"/>
        <xdr:cNvSpPr/>
      </xdr:nvSpPr>
      <xdr:spPr>
        <a:xfrm>
          <a:off x="16268700" y="166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26547</xdr:rowOff>
    </xdr:from>
    <xdr:ext cx="534377" cy="259045"/>
    <xdr:sp macro="" textlink="">
      <xdr:nvSpPr>
        <xdr:cNvPr id="713" name="公債費該当値テキスト"/>
        <xdr:cNvSpPr txBox="1"/>
      </xdr:nvSpPr>
      <xdr:spPr>
        <a:xfrm>
          <a:off x="16370300"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14239</xdr:rowOff>
    </xdr:from>
    <xdr:to>
      <xdr:col>81</xdr:col>
      <xdr:colOff>101600</xdr:colOff>
      <xdr:row>97</xdr:row>
      <xdr:rowOff>115839</xdr:rowOff>
    </xdr:to>
    <xdr:sp macro="" textlink="">
      <xdr:nvSpPr>
        <xdr:cNvPr id="714" name="楕円 713"/>
        <xdr:cNvSpPr/>
      </xdr:nvSpPr>
      <xdr:spPr>
        <a:xfrm>
          <a:off x="15430500" y="166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132366</xdr:rowOff>
    </xdr:from>
    <xdr:ext cx="534377" cy="259045"/>
    <xdr:sp macro="" textlink="">
      <xdr:nvSpPr>
        <xdr:cNvPr id="715" name="テキスト ボックス 714"/>
        <xdr:cNvSpPr txBox="1"/>
      </xdr:nvSpPr>
      <xdr:spPr>
        <a:xfrm>
          <a:off x="15214111" y="164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30516</xdr:rowOff>
    </xdr:from>
    <xdr:to>
      <xdr:col>76</xdr:col>
      <xdr:colOff>165100</xdr:colOff>
      <xdr:row>97</xdr:row>
      <xdr:rowOff>132116</xdr:rowOff>
    </xdr:to>
    <xdr:sp macro="" textlink="">
      <xdr:nvSpPr>
        <xdr:cNvPr id="716" name="楕円 715"/>
        <xdr:cNvSpPr/>
      </xdr:nvSpPr>
      <xdr:spPr>
        <a:xfrm>
          <a:off x="14541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148643</xdr:rowOff>
    </xdr:from>
    <xdr:ext cx="534377" cy="259045"/>
    <xdr:sp macro="" textlink="">
      <xdr:nvSpPr>
        <xdr:cNvPr id="717" name="テキスト ボックス 716"/>
        <xdr:cNvSpPr txBox="1"/>
      </xdr:nvSpPr>
      <xdr:spPr>
        <a:xfrm>
          <a:off x="14325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5804</xdr:rowOff>
    </xdr:from>
    <xdr:to>
      <xdr:col>72</xdr:col>
      <xdr:colOff>38100</xdr:colOff>
      <xdr:row>97</xdr:row>
      <xdr:rowOff>107404</xdr:rowOff>
    </xdr:to>
    <xdr:sp macro="" textlink="">
      <xdr:nvSpPr>
        <xdr:cNvPr id="718" name="楕円 717"/>
        <xdr:cNvSpPr/>
      </xdr:nvSpPr>
      <xdr:spPr>
        <a:xfrm>
          <a:off x="13652500" y="166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123931</xdr:rowOff>
    </xdr:from>
    <xdr:ext cx="534377" cy="259045"/>
    <xdr:sp macro="" textlink="">
      <xdr:nvSpPr>
        <xdr:cNvPr id="719" name="テキスト ボックス 718"/>
        <xdr:cNvSpPr txBox="1"/>
      </xdr:nvSpPr>
      <xdr:spPr>
        <a:xfrm>
          <a:off x="13436111" y="164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1640</xdr:rowOff>
    </xdr:from>
    <xdr:to>
      <xdr:col>67</xdr:col>
      <xdr:colOff>101600</xdr:colOff>
      <xdr:row>97</xdr:row>
      <xdr:rowOff>103240</xdr:rowOff>
    </xdr:to>
    <xdr:sp macro="" textlink="">
      <xdr:nvSpPr>
        <xdr:cNvPr id="720" name="楕円 719"/>
        <xdr:cNvSpPr/>
      </xdr:nvSpPr>
      <xdr:spPr>
        <a:xfrm>
          <a:off x="12763500" y="166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119767</xdr:rowOff>
    </xdr:from>
    <xdr:ext cx="534377" cy="259045"/>
    <xdr:sp macro="" textlink="">
      <xdr:nvSpPr>
        <xdr:cNvPr id="721" name="テキスト ボックス 720"/>
        <xdr:cNvSpPr txBox="1"/>
      </xdr:nvSpPr>
      <xdr:spPr>
        <a:xfrm>
          <a:off x="12547111" y="164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千円となっており、類似団体平均値を上回っている状況である。これは、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合併特例債を原資とした振興基金積立金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千円となっており、類似団体平均値を上回っている状況である。これは、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生ごみ資源化地域産業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費等が増加したことが主な要因である。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千円となっており、類似団体平均値を上回っている状況である。これは、新教育環境施設整備事業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や図書館整備事業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等の普通建設事業費等が増加したことが主な要因である。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財政調整基金残高は、適切な財源の確保と歳出の精査により、取崩しを回避している。前年度と比較して標準財政規模に対する割合が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ポイント増加している。実質収支額は継続的に黒字を確保しており、普通建設事業費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及び公債費等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歳出が増加したものの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市税、国庫補助金及び地方債の増加により、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ポイントの増加となっている。今後も、歳出抑制、行財政改革等に取り組み、健全な行財政運営に努める。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岡山県真庭市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全会計が継続的に黒字で推移しており、特に一般会計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湯原温泉病院事業会計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及び水道事業会計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は、標準財政規模比で６％超となっている。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一般会計については、法人税等の増及び人件費の減により黒字額が増となった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が、人口減少や普通交付税の合併算定替終了に伴い一般財源の減額が見込まれることから、「第２次真庭市総合計画」等に基づき計画的に事業を進めていく。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湯原温泉病院事業会計については、病床機能の見直し等により患者一人当たりの単価が上がったため、医業収益が増となった。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水道事業会計については、減価償却費及び給水原価の減により黒字となっているが、増加率は減少している。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高齢者人口の増加に伴い、社会保障経費の増加が見込まれ、一般会計から国民健康保険特別会計や介護保険特別会計への繰出金が増加することが予想される。引き続き歳入確保、歳出削減を徹底し、更なる黒字額の確保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特別会計については、一般会計からの繰入金に依存せず、保険料などの更なる徴収率の向上を図るなど歳入の確保に努め、健全な財政運営に努める。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34191641</v>
      </c>
      <c r="BO4" s="410"/>
      <c r="BP4" s="410"/>
      <c r="BQ4" s="410"/>
      <c r="BR4" s="410"/>
      <c r="BS4" s="410"/>
      <c r="BT4" s="410"/>
      <c r="BU4" s="411"/>
      <c r="BV4" s="409">
        <v>33318104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6.8</v>
      </c>
      <c r="CU4" s="416"/>
      <c r="CV4" s="416"/>
      <c r="CW4" s="416"/>
      <c r="CX4" s="416"/>
      <c r="CY4" s="416"/>
      <c r="CZ4" s="416"/>
      <c r="DA4" s="417"/>
      <c r="DB4" s="415">
        <v>6.3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32761584</v>
      </c>
      <c r="BO5" s="447"/>
      <c r="BP5" s="447"/>
      <c r="BQ5" s="447"/>
      <c r="BR5" s="447"/>
      <c r="BS5" s="447"/>
      <c r="BT5" s="447"/>
      <c r="BU5" s="448"/>
      <c r="BV5" s="446">
        <v>31984751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88.4</v>
      </c>
      <c r="CU5" s="444"/>
      <c r="CV5" s="444"/>
      <c r="CW5" s="444"/>
      <c r="CX5" s="444"/>
      <c r="CY5" s="444"/>
      <c r="CZ5" s="444"/>
      <c r="DA5" s="445"/>
      <c r="DB5" s="443">
        <v>87.4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1430057</v>
      </c>
      <c r="BO6" s="447"/>
      <c r="BP6" s="447"/>
      <c r="BQ6" s="447"/>
      <c r="BR6" s="447"/>
      <c r="BS6" s="447"/>
      <c r="BT6" s="447"/>
      <c r="BU6" s="448"/>
      <c r="BV6" s="446">
        <v>1333353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92.3</v>
      </c>
      <c r="CU6" s="484"/>
      <c r="CV6" s="484"/>
      <c r="CW6" s="484"/>
      <c r="CX6" s="484"/>
      <c r="CY6" s="484"/>
      <c r="CZ6" s="484"/>
      <c r="DA6" s="485"/>
      <c r="DB6" s="483">
        <v>91.2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83296</v>
      </c>
      <c r="BO7" s="447"/>
      <c r="BP7" s="447"/>
      <c r="BQ7" s="447"/>
      <c r="BR7" s="447"/>
      <c r="BS7" s="447"/>
      <c r="BT7" s="447"/>
      <c r="BU7" s="448"/>
      <c r="BV7" s="446">
        <v>60283</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19752802</v>
      </c>
      <c r="CU7" s="447"/>
      <c r="CV7" s="447"/>
      <c r="CW7" s="447"/>
      <c r="CX7" s="447"/>
      <c r="CY7" s="447"/>
      <c r="CZ7" s="447"/>
      <c r="DA7" s="448"/>
      <c r="DB7" s="446">
        <v>20341623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1346761</v>
      </c>
      <c r="BO8" s="447"/>
      <c r="BP8" s="447"/>
      <c r="BQ8" s="447"/>
      <c r="BR8" s="447"/>
      <c r="BS8" s="447"/>
      <c r="BT8" s="447"/>
      <c r="BU8" s="448"/>
      <c r="BV8" s="446">
        <v>1273070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46124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73691</v>
      </c>
      <c r="BO9" s="447"/>
      <c r="BP9" s="447"/>
      <c r="BQ9" s="447"/>
      <c r="BR9" s="447"/>
      <c r="BS9" s="447"/>
      <c r="BT9" s="447"/>
      <c r="BU9" s="448"/>
      <c r="BV9" s="446">
        <v>-506962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17.5</v>
      </c>
      <c r="CU9" s="444"/>
      <c r="CV9" s="444"/>
      <c r="CW9" s="444"/>
      <c r="CX9" s="444"/>
      <c r="CY9" s="444"/>
      <c r="CZ9" s="444"/>
      <c r="DA9" s="445"/>
      <c r="DB9" s="443">
        <v>16.600000000000001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48964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20469</v>
      </c>
      <c r="BO10" s="447"/>
      <c r="BP10" s="447"/>
      <c r="BQ10" s="447"/>
      <c r="BR10" s="447"/>
      <c r="BS10" s="447"/>
      <c r="BT10" s="447"/>
      <c r="BU10" s="448"/>
      <c r="BV10" s="446">
        <v>72411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46482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46225</v>
      </c>
      <c r="S13" s="528"/>
      <c r="T13" s="528"/>
      <c r="U13" s="528"/>
      <c r="V13" s="529"/>
      <c r="W13" s="462" t="s">
        <v>134</v>
      </c>
      <c r="X13" s="463"/>
      <c r="Y13" s="463"/>
      <c r="Z13" s="463"/>
      <c r="AA13" s="463"/>
      <c r="AB13" s="453"/>
      <c r="AC13" s="497">
        <v>3227</v>
      </c>
      <c r="AD13" s="498"/>
      <c r="AE13" s="498"/>
      <c r="AF13" s="498"/>
      <c r="AG13" s="537"/>
      <c r="AH13" s="497">
        <v>3435</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94160</v>
      </c>
      <c r="BO13" s="447"/>
      <c r="BP13" s="447"/>
      <c r="BQ13" s="447"/>
      <c r="BR13" s="447"/>
      <c r="BS13" s="447"/>
      <c r="BT13" s="447"/>
      <c r="BU13" s="448"/>
      <c r="BV13" s="446">
        <v>-434551</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v>
      </c>
      <c r="CU13" s="444"/>
      <c r="CV13" s="444"/>
      <c r="CW13" s="444"/>
      <c r="CX13" s="444"/>
      <c r="CY13" s="444"/>
      <c r="CZ13" s="444"/>
      <c r="DA13" s="445"/>
      <c r="DB13" s="443">
        <v>8.8000000000000007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47195</v>
      </c>
      <c r="S14" s="528"/>
      <c r="T14" s="528"/>
      <c r="U14" s="528"/>
      <c r="V14" s="529"/>
      <c r="W14" s="436"/>
      <c r="X14" s="437"/>
      <c r="Y14" s="437"/>
      <c r="Z14" s="437"/>
      <c r="AA14" s="437"/>
      <c r="AB14" s="426"/>
      <c r="AC14" s="530">
        <v>14.2</v>
      </c>
      <c r="AD14" s="531"/>
      <c r="AE14" s="531"/>
      <c r="AF14" s="531"/>
      <c r="AG14" s="532"/>
      <c r="AH14" s="530">
        <v>14.7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46956</v>
      </c>
      <c r="S15" s="528"/>
      <c r="T15" s="528"/>
      <c r="U15" s="528"/>
      <c r="V15" s="529"/>
      <c r="W15" s="462" t="s">
        <v>141</v>
      </c>
      <c r="X15" s="463"/>
      <c r="Y15" s="463"/>
      <c r="Z15" s="463"/>
      <c r="AA15" s="463"/>
      <c r="AB15" s="453"/>
      <c r="AC15" s="497">
        <v>6275</v>
      </c>
      <c r="AD15" s="498"/>
      <c r="AE15" s="498"/>
      <c r="AF15" s="498"/>
      <c r="AG15" s="537"/>
      <c r="AH15" s="497">
        <v>6602</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4912827</v>
      </c>
      <c r="BO15" s="410"/>
      <c r="BP15" s="410"/>
      <c r="BQ15" s="410"/>
      <c r="BR15" s="410"/>
      <c r="BS15" s="410"/>
      <c r="BT15" s="410"/>
      <c r="BU15" s="411"/>
      <c r="BV15" s="409">
        <v>5057646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27.7</v>
      </c>
      <c r="AD16" s="531"/>
      <c r="AE16" s="531"/>
      <c r="AF16" s="531"/>
      <c r="AG16" s="532"/>
      <c r="AH16" s="530">
        <v>28.2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16694365</v>
      </c>
      <c r="BO16" s="447"/>
      <c r="BP16" s="447"/>
      <c r="BQ16" s="447"/>
      <c r="BR16" s="447"/>
      <c r="BS16" s="447"/>
      <c r="BT16" s="447"/>
      <c r="BU16" s="448"/>
      <c r="BV16" s="446">
        <v>16648957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13150</v>
      </c>
      <c r="AD17" s="498"/>
      <c r="AE17" s="498"/>
      <c r="AF17" s="498"/>
      <c r="AG17" s="537"/>
      <c r="AH17" s="497">
        <v>13371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6205525</v>
      </c>
      <c r="BO17" s="447"/>
      <c r="BP17" s="447"/>
      <c r="BQ17" s="447"/>
      <c r="BR17" s="447"/>
      <c r="BS17" s="447"/>
      <c r="BT17" s="447"/>
      <c r="BU17" s="448"/>
      <c r="BV17" s="446">
        <v>6387605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828.53</v>
      </c>
      <c r="M18" s="559"/>
      <c r="N18" s="559"/>
      <c r="O18" s="559"/>
      <c r="P18" s="559"/>
      <c r="Q18" s="559"/>
      <c r="R18" s="560"/>
      <c r="S18" s="560"/>
      <c r="T18" s="560"/>
      <c r="U18" s="560"/>
      <c r="V18" s="561"/>
      <c r="W18" s="464"/>
      <c r="X18" s="465"/>
      <c r="Y18" s="465"/>
      <c r="Z18" s="465"/>
      <c r="AA18" s="465"/>
      <c r="AB18" s="456"/>
      <c r="AC18" s="562">
        <v>58.1</v>
      </c>
      <c r="AD18" s="563"/>
      <c r="AE18" s="563"/>
      <c r="AF18" s="563"/>
      <c r="AG18" s="564"/>
      <c r="AH18" s="562">
        <v>57.1</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17749267</v>
      </c>
      <c r="BO18" s="447"/>
      <c r="BP18" s="447"/>
      <c r="BQ18" s="447"/>
      <c r="BR18" s="447"/>
      <c r="BS18" s="447"/>
      <c r="BT18" s="447"/>
      <c r="BU18" s="448"/>
      <c r="BV18" s="446">
        <v>17752879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56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22793362</v>
      </c>
      <c r="BO19" s="447"/>
      <c r="BP19" s="447"/>
      <c r="BQ19" s="447"/>
      <c r="BR19" s="447"/>
      <c r="BS19" s="447"/>
      <c r="BT19" s="447"/>
      <c r="BU19" s="448"/>
      <c r="BV19" s="446">
        <v>23710608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16084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38624030</v>
      </c>
      <c r="BO23" s="447"/>
      <c r="BP23" s="447"/>
      <c r="BQ23" s="447"/>
      <c r="BR23" s="447"/>
      <c r="BS23" s="447"/>
      <c r="BT23" s="447"/>
      <c r="BU23" s="448"/>
      <c r="BV23" s="446">
        <v>36537056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8800</v>
      </c>
      <c r="R24" s="498"/>
      <c r="S24" s="498"/>
      <c r="T24" s="498"/>
      <c r="U24" s="498"/>
      <c r="V24" s="537"/>
      <c r="W24" s="596"/>
      <c r="X24" s="584"/>
      <c r="Y24" s="585"/>
      <c r="Z24" s="496" t="s">
        <v>165</v>
      </c>
      <c r="AA24" s="476"/>
      <c r="AB24" s="476"/>
      <c r="AC24" s="476"/>
      <c r="AD24" s="476"/>
      <c r="AE24" s="476"/>
      <c r="AF24" s="476"/>
      <c r="AG24" s="477"/>
      <c r="AH24" s="497">
        <v>604</v>
      </c>
      <c r="AI24" s="498"/>
      <c r="AJ24" s="498"/>
      <c r="AK24" s="498"/>
      <c r="AL24" s="537"/>
      <c r="AM24" s="497">
        <v>1859112</v>
      </c>
      <c r="AN24" s="498"/>
      <c r="AO24" s="498"/>
      <c r="AP24" s="498"/>
      <c r="AQ24" s="498"/>
      <c r="AR24" s="537"/>
      <c r="AS24" s="497">
        <v>3078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33891166</v>
      </c>
      <c r="BO24" s="447"/>
      <c r="BP24" s="447"/>
      <c r="BQ24" s="447"/>
      <c r="BR24" s="447"/>
      <c r="BS24" s="447"/>
      <c r="BT24" s="447"/>
      <c r="BU24" s="448"/>
      <c r="BV24" s="446">
        <v>32271554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7200</v>
      </c>
      <c r="R25" s="498"/>
      <c r="S25" s="498"/>
      <c r="T25" s="498"/>
      <c r="U25" s="498"/>
      <c r="V25" s="537"/>
      <c r="W25" s="596"/>
      <c r="X25" s="584"/>
      <c r="Y25" s="585"/>
      <c r="Z25" s="496" t="s">
        <v>168</v>
      </c>
      <c r="AA25" s="476"/>
      <c r="AB25" s="476"/>
      <c r="AC25" s="476"/>
      <c r="AD25" s="476"/>
      <c r="AE25" s="476"/>
      <c r="AF25" s="476"/>
      <c r="AG25" s="477"/>
      <c r="AH25" s="497">
        <v>95</v>
      </c>
      <c r="AI25" s="498"/>
      <c r="AJ25" s="498"/>
      <c r="AK25" s="498"/>
      <c r="AL25" s="537"/>
      <c r="AM25" s="497">
        <v>254410</v>
      </c>
      <c r="AN25" s="498"/>
      <c r="AO25" s="498"/>
      <c r="AP25" s="498"/>
      <c r="AQ25" s="498"/>
      <c r="AR25" s="537"/>
      <c r="AS25" s="497">
        <v>2678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3186536</v>
      </c>
      <c r="BO25" s="410"/>
      <c r="BP25" s="410"/>
      <c r="BQ25" s="410"/>
      <c r="BR25" s="410"/>
      <c r="BS25" s="410"/>
      <c r="BT25" s="410"/>
      <c r="BU25" s="411"/>
      <c r="BV25" s="409">
        <v>3354996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6500</v>
      </c>
      <c r="R26" s="498"/>
      <c r="S26" s="498"/>
      <c r="T26" s="498"/>
      <c r="U26" s="498"/>
      <c r="V26" s="537"/>
      <c r="W26" s="596"/>
      <c r="X26" s="584"/>
      <c r="Y26" s="585"/>
      <c r="Z26" s="496" t="s">
        <v>171</v>
      </c>
      <c r="AA26" s="606"/>
      <c r="AB26" s="606"/>
      <c r="AC26" s="606"/>
      <c r="AD26" s="606"/>
      <c r="AE26" s="606"/>
      <c r="AF26" s="606"/>
      <c r="AG26" s="607"/>
      <c r="AH26" s="497">
        <v>66</v>
      </c>
      <c r="AI26" s="498"/>
      <c r="AJ26" s="498"/>
      <c r="AK26" s="498"/>
      <c r="AL26" s="537"/>
      <c r="AM26" s="497">
        <v>185328</v>
      </c>
      <c r="AN26" s="498"/>
      <c r="AO26" s="498"/>
      <c r="AP26" s="498"/>
      <c r="AQ26" s="498"/>
      <c r="AR26" s="537"/>
      <c r="AS26" s="497">
        <v>2808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4500</v>
      </c>
      <c r="R27" s="498"/>
      <c r="S27" s="498"/>
      <c r="T27" s="498"/>
      <c r="U27" s="498"/>
      <c r="V27" s="537"/>
      <c r="W27" s="596"/>
      <c r="X27" s="584"/>
      <c r="Y27" s="585"/>
      <c r="Z27" s="496" t="s">
        <v>176</v>
      </c>
      <c r="AA27" s="476"/>
      <c r="AB27" s="476"/>
      <c r="AC27" s="476"/>
      <c r="AD27" s="476"/>
      <c r="AE27" s="476"/>
      <c r="AF27" s="476"/>
      <c r="AG27" s="477"/>
      <c r="AH27" s="497">
        <v>41</v>
      </c>
      <c r="AI27" s="498"/>
      <c r="AJ27" s="498"/>
      <c r="AK27" s="498"/>
      <c r="AL27" s="537"/>
      <c r="AM27" s="497">
        <v>133388</v>
      </c>
      <c r="AN27" s="498"/>
      <c r="AO27" s="498"/>
      <c r="AP27" s="498"/>
      <c r="AQ27" s="498"/>
      <c r="AR27" s="537"/>
      <c r="AS27" s="497">
        <v>3253</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404401</v>
      </c>
      <c r="BO27" s="620"/>
      <c r="BP27" s="620"/>
      <c r="BQ27" s="620"/>
      <c r="BR27" s="620"/>
      <c r="BS27" s="620"/>
      <c r="BT27" s="620"/>
      <c r="BU27" s="621"/>
      <c r="BV27" s="619">
        <v>404088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4000</v>
      </c>
      <c r="R28" s="498"/>
      <c r="S28" s="498"/>
      <c r="T28" s="498"/>
      <c r="U28" s="498"/>
      <c r="V28" s="537"/>
      <c r="W28" s="596"/>
      <c r="X28" s="584"/>
      <c r="Y28" s="585"/>
      <c r="Z28" s="496" t="s">
        <v>179</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12320831</v>
      </c>
      <c r="BO28" s="410"/>
      <c r="BP28" s="410"/>
      <c r="BQ28" s="410"/>
      <c r="BR28" s="410"/>
      <c r="BS28" s="410"/>
      <c r="BT28" s="410"/>
      <c r="BU28" s="411"/>
      <c r="BV28" s="409">
        <v>12300362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24</v>
      </c>
      <c r="M29" s="498"/>
      <c r="N29" s="498"/>
      <c r="O29" s="498"/>
      <c r="P29" s="537"/>
      <c r="Q29" s="497">
        <v>3000</v>
      </c>
      <c r="R29" s="498"/>
      <c r="S29" s="498"/>
      <c r="T29" s="498"/>
      <c r="U29" s="498"/>
      <c r="V29" s="537"/>
      <c r="W29" s="597"/>
      <c r="X29" s="598"/>
      <c r="Y29" s="599"/>
      <c r="Z29" s="496" t="s">
        <v>182</v>
      </c>
      <c r="AA29" s="476"/>
      <c r="AB29" s="476"/>
      <c r="AC29" s="476"/>
      <c r="AD29" s="476"/>
      <c r="AE29" s="476"/>
      <c r="AF29" s="476"/>
      <c r="AG29" s="477"/>
      <c r="AH29" s="497">
        <v>645</v>
      </c>
      <c r="AI29" s="498"/>
      <c r="AJ29" s="498"/>
      <c r="AK29" s="498"/>
      <c r="AL29" s="537"/>
      <c r="AM29" s="497">
        <v>1992500</v>
      </c>
      <c r="AN29" s="498"/>
      <c r="AO29" s="498"/>
      <c r="AP29" s="498"/>
      <c r="AQ29" s="498"/>
      <c r="AR29" s="537"/>
      <c r="AS29" s="497">
        <v>3089</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1286851</v>
      </c>
      <c r="BO29" s="447"/>
      <c r="BP29" s="447"/>
      <c r="BQ29" s="447"/>
      <c r="BR29" s="447"/>
      <c r="BS29" s="447"/>
      <c r="BT29" s="447"/>
      <c r="BU29" s="448"/>
      <c r="BV29" s="446">
        <v>666605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13799835</v>
      </c>
      <c r="BO30" s="620"/>
      <c r="BP30" s="620"/>
      <c r="BQ30" s="620"/>
      <c r="BR30" s="620"/>
      <c r="BS30" s="620"/>
      <c r="BT30" s="620"/>
      <c r="BU30" s="621"/>
      <c r="BV30" s="619">
        <v>12617060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194</v>
      </c>
      <c r="X33" s="435"/>
      <c r="Y33" s="435"/>
      <c r="Z33" s="435"/>
      <c r="AA33" s="435"/>
      <c r="AB33" s="435"/>
      <c r="AC33" s="435"/>
      <c r="AD33" s="435"/>
      <c r="AE33" s="435"/>
      <c r="AF33" s="435"/>
      <c r="AG33" s="435"/>
      <c r="AH33" s="435"/>
      <c r="AI33" s="435"/>
      <c r="AJ33" s="435"/>
      <c r="AK33" s="435"/>
      <c r="AL33" s="195"/>
      <c r="AM33" s="470" t="s">
        <v>193</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真庭市国民健康保険特別会計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真庭市水道事業会計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IF('各会計、関係団体の財政状況及び健全化判断比率'!B36="","",'各会計、関係団体の財政状況及び健全化判断比率'!B36)</f>
        <v>真庭市簡易水道事業特別会計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岡山県広域水道企業団</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株式会社おちあい振興公社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真庭市後期高齢者医療特別会計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真庭市下水道事業会計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IF('各会計、関係団体の財政状況及び健全化判断比率'!B37="","",'各会計、関係団体の財政状況及び健全化判断比率'!B37)</f>
        <v>真庭市浄化槽事業特別会計</v>
      </c>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岡山県後期高齢者医療広域連合一般会計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有限会社醍醐の里</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真庭市介護保険特別会計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IF('各会計、関係団体の財政状況及び健全化判断比率'!B34="","",'各会計、関係団体の財政状況及び健全化判断比率'!B34)</f>
        <v>真庭市国民健康保険湯原温泉病院事業会計</v>
      </c>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IF('各会計、関係団体の財政状況及び健全化判断比率'!B38="","",'各会計、関係団体の財政状況及び健全化判断比率'!B38)</f>
        <v>真庭市津黒高原観光事業特別会計</v>
      </c>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岡山県後期高齢者医療広域連合特別会計</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公益財団法人真庭エスパス文化振興財団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真庭市介護保険特別会計（介護サービス事業勘定）</v>
      </c>
      <c r="X37" s="633"/>
      <c r="Y37" s="633"/>
      <c r="Z37" s="633"/>
      <c r="AA37" s="633"/>
      <c r="AB37" s="633"/>
      <c r="AC37" s="633"/>
      <c r="AD37" s="633"/>
      <c r="AE37" s="633"/>
      <c r="AF37" s="633"/>
      <c r="AG37" s="633"/>
      <c r="AH37" s="633"/>
      <c r="AI37" s="633"/>
      <c r="AJ37" s="633"/>
      <c r="AK37" s="633"/>
      <c r="AL37" s="193"/>
      <c r="AM37" s="632">
        <f t="shared" si="0"/>
        <v>9</v>
      </c>
      <c r="AN37" s="632"/>
      <c r="AO37" s="633" t="str">
        <f>IF('各会計、関係団体の財政状況及び健全化判断比率'!B35="","",'各会計、関係団体の財政状況及び健全化判断比率'!B35)</f>
        <v>真庭市農業共済事業特別会計</v>
      </c>
      <c r="AP37" s="633"/>
      <c r="AQ37" s="633"/>
      <c r="AR37" s="633"/>
      <c r="AS37" s="633"/>
      <c r="AT37" s="633"/>
      <c r="AU37" s="633"/>
      <c r="AV37" s="633"/>
      <c r="AW37" s="633"/>
      <c r="AX37" s="633"/>
      <c r="AY37" s="633"/>
      <c r="AZ37" s="633"/>
      <c r="BA37" s="633"/>
      <c r="BB37" s="633"/>
      <c r="BC37" s="633"/>
      <c r="BD37" s="193"/>
      <c r="BE37" s="632">
        <f t="shared" si="1"/>
        <v>13</v>
      </c>
      <c r="BF37" s="632"/>
      <c r="BG37" s="633" t="str">
        <f>IF('各会計、関係団体の財政状況及び健全化判断比率'!B39="","",'各会計、関係団体の財政状況及び健全化判断比率'!B39)</f>
        <v>真庭市クリエイト菅谷事業特別会計</v>
      </c>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岡山県市町村総合事務組合一般会計</v>
      </c>
      <c r="BZ37" s="633"/>
      <c r="CA37" s="633"/>
      <c r="CB37" s="633"/>
      <c r="CC37" s="633"/>
      <c r="CD37" s="633"/>
      <c r="CE37" s="633"/>
      <c r="CF37" s="633"/>
      <c r="CG37" s="633"/>
      <c r="CH37" s="633"/>
      <c r="CI37" s="633"/>
      <c r="CJ37" s="633"/>
      <c r="CK37" s="633"/>
      <c r="CL37" s="633"/>
      <c r="CM37" s="633"/>
      <c r="CN37" s="193"/>
      <c r="CO37" s="632">
        <f t="shared" si="3"/>
        <v>27</v>
      </c>
      <c r="CP37" s="632"/>
      <c r="CQ37" s="633" t="str">
        <f>IF('各会計、関係団体の財政状況及び健全化判断比率'!BS10="","",'各会計、関係団体の財政状況及び健全化判断比率'!BS10)</f>
        <v>株式会社アストピア蒜山</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14</v>
      </c>
      <c r="BF38" s="632"/>
      <c r="BG38" s="633" t="str">
        <f>IF('各会計、関係団体の財政状況及び健全化判断比率'!B40="","",'各会計、関係団体の財政状況及び健全化判断比率'!B40)</f>
        <v>真庭市温泉事業特別会計</v>
      </c>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岡山県市町村総合事務組合貸付金特別会計</v>
      </c>
      <c r="BZ38" s="633"/>
      <c r="CA38" s="633"/>
      <c r="CB38" s="633"/>
      <c r="CC38" s="633"/>
      <c r="CD38" s="633"/>
      <c r="CE38" s="633"/>
      <c r="CF38" s="633"/>
      <c r="CG38" s="633"/>
      <c r="CH38" s="633"/>
      <c r="CI38" s="633"/>
      <c r="CJ38" s="633"/>
      <c r="CK38" s="633"/>
      <c r="CL38" s="633"/>
      <c r="CM38" s="633"/>
      <c r="CN38" s="193"/>
      <c r="CO38" s="632">
        <f t="shared" si="3"/>
        <v>28</v>
      </c>
      <c r="CP38" s="632"/>
      <c r="CQ38" s="633" t="str">
        <f>IF('各会計、関係団体の財政状況及び健全化判断比率'!BS11="","",'各会計、関係団体の財政状況及び健全化判断比率'!BS11)</f>
        <v>一般社団法人蒜山農業公社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20</v>
      </c>
      <c r="BX39" s="632"/>
      <c r="BY39" s="633" t="str">
        <f>IF('各会計、関係団体の財政状況及び健全化判断比率'!B73="","",'各会計、関係団体の財政状況及び健全化判断比率'!B73)</f>
        <v>岡山県市町村総合事務組合拠出金事業特別会計</v>
      </c>
      <c r="BZ39" s="633"/>
      <c r="CA39" s="633"/>
      <c r="CB39" s="633"/>
      <c r="CC39" s="633"/>
      <c r="CD39" s="633"/>
      <c r="CE39" s="633"/>
      <c r="CF39" s="633"/>
      <c r="CG39" s="633"/>
      <c r="CH39" s="633"/>
      <c r="CI39" s="633"/>
      <c r="CJ39" s="633"/>
      <c r="CK39" s="633"/>
      <c r="CL39" s="633"/>
      <c r="CM39" s="633"/>
      <c r="CN39" s="193"/>
      <c r="CO39" s="632">
        <f t="shared" si="3"/>
        <v>29</v>
      </c>
      <c r="CP39" s="632"/>
      <c r="CQ39" s="633" t="str">
        <f>IF('各会計、関係団体の財政状況及び健全化判断比率'!BS12="","",'各会計、関係団体の財政状況及び健全化判断比率'!BS12)</f>
        <v>株式会社グリーンピア蒜山</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21</v>
      </c>
      <c r="BX40" s="632"/>
      <c r="BY40" s="633" t="str">
        <f>IF('各会計、関係団体の財政状況及び健全化判断比率'!B74="","",'各会計、関係団体の財政状況及び健全化判断比率'!B74)</f>
        <v>岡山県市町村総合事務組合交通災害共済特別会計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22</v>
      </c>
      <c r="BX41" s="632"/>
      <c r="BY41" s="633" t="str">
        <f>IF('各会計、関係団体の財政状況及び健全化判断比率'!B75="","",'各会計、関係団体の財政状況及び健全化判断比率'!B75)</f>
        <v>岡山県市町村税整理組合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23</v>
      </c>
      <c r="BX42" s="632"/>
      <c r="BY42" s="633" t="str">
        <f>IF('各会計、関係団体の財政状況及び健全化判断比率'!B76="","",'各会計、関係団体の財政状況及び健全化判断比率'!B76)</f>
        <v>岡山県中部環境施設組合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Y9TF5sJJBsgb85NdW/8sBrBviUTwaNLM25b2IPs8Wl1gxqQGnUGi74mVtKq8dV9+nk7zsJpKkaXiXQ5BmiuClA==" saltValue="qi+TRdeSRAiltAfiS6+J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564</v>
      </c>
      <c r="D34" s="1224"/>
      <c r="E34" s="1225"/>
      <c r="F34" s="32">
        <v>5.18</v>
      </c>
      <c r="G34" s="33">
        <v>5.3</v>
      </c>
      <c r="H34" s="33">
        <v>8.52</v>
      </c>
      <c r="I34" s="33">
        <v>6.25</v>
      </c>
      <c r="J34" s="34">
        <v>6.81</v>
      </c>
      <c r="K34" s="22"/>
      <c r="L34" s="22"/>
      <c r="M34" s="22"/>
      <c r="N34" s="22"/>
      <c r="O34" s="22"/>
      <c r="P34" s="22"/>
    </row>
    <row r="35" spans="1:16" ht="39" customHeight="1">
      <c r="A35" s="22"/>
      <c r="B35" s="35"/>
      <c r="C35" s="1218" t="s">
        <v>565</v>
      </c>
      <c r="D35" s="1219"/>
      <c r="E35" s="1220"/>
      <c r="F35" s="36">
        <v>5.29</v>
      </c>
      <c r="G35" s="37">
        <v>5.52</v>
      </c>
      <c r="H35" s="37">
        <v>5.91</v>
      </c>
      <c r="I35" s="37">
        <v>6.03</v>
      </c>
      <c r="J35" s="38">
        <v>6.17</v>
      </c>
      <c r="K35" s="22"/>
      <c r="L35" s="22"/>
      <c r="M35" s="22"/>
      <c r="N35" s="22"/>
      <c r="O35" s="22"/>
      <c r="P35" s="22"/>
    </row>
    <row r="36" spans="1:16" ht="39" customHeight="1">
      <c r="A36" s="22"/>
      <c r="B36" s="35"/>
      <c r="C36" s="1218" t="s">
        <v>566</v>
      </c>
      <c r="D36" s="1219"/>
      <c r="E36" s="1220"/>
      <c r="F36" s="36">
        <v>8.33</v>
      </c>
      <c r="G36" s="37">
        <v>8.07</v>
      </c>
      <c r="H36" s="37">
        <v>8.2100000000000009</v>
      </c>
      <c r="I36" s="37">
        <v>7.43</v>
      </c>
      <c r="J36" s="38">
        <v>6.03</v>
      </c>
      <c r="K36" s="22"/>
      <c r="L36" s="22"/>
      <c r="M36" s="22"/>
      <c r="N36" s="22"/>
      <c r="O36" s="22"/>
      <c r="P36" s="22"/>
    </row>
    <row r="37" spans="1:16" ht="39" customHeight="1">
      <c r="A37" s="22"/>
      <c r="B37" s="35"/>
      <c r="C37" s="1218" t="s">
        <v>567</v>
      </c>
      <c r="D37" s="1219"/>
      <c r="E37" s="1220"/>
      <c r="F37" s="36">
        <v>1.44</v>
      </c>
      <c r="G37" s="37">
        <v>1.45</v>
      </c>
      <c r="H37" s="37">
        <v>1.49</v>
      </c>
      <c r="I37" s="37">
        <v>1.54</v>
      </c>
      <c r="J37" s="38">
        <v>1.27</v>
      </c>
      <c r="K37" s="22"/>
      <c r="L37" s="22"/>
      <c r="M37" s="22"/>
      <c r="N37" s="22"/>
      <c r="O37" s="22"/>
      <c r="P37" s="22"/>
    </row>
    <row r="38" spans="1:16" ht="39" customHeight="1">
      <c r="A38" s="22"/>
      <c r="B38" s="35"/>
      <c r="C38" s="1218" t="s">
        <v>568</v>
      </c>
      <c r="D38" s="1219"/>
      <c r="E38" s="1220"/>
      <c r="F38" s="36">
        <v>2.15</v>
      </c>
      <c r="G38" s="37">
        <v>2.77</v>
      </c>
      <c r="H38" s="37">
        <v>1.9</v>
      </c>
      <c r="I38" s="37">
        <v>1.67</v>
      </c>
      <c r="J38" s="38">
        <v>1.21</v>
      </c>
      <c r="K38" s="22"/>
      <c r="L38" s="22"/>
      <c r="M38" s="22"/>
      <c r="N38" s="22"/>
      <c r="O38" s="22"/>
      <c r="P38" s="22"/>
    </row>
    <row r="39" spans="1:16" ht="39" customHeight="1">
      <c r="A39" s="22"/>
      <c r="B39" s="35"/>
      <c r="C39" s="1218" t="s">
        <v>569</v>
      </c>
      <c r="D39" s="1219"/>
      <c r="E39" s="1220"/>
      <c r="F39" s="36" t="s">
        <v>514</v>
      </c>
      <c r="G39" s="37" t="s">
        <v>514</v>
      </c>
      <c r="H39" s="37" t="s">
        <v>514</v>
      </c>
      <c r="I39" s="37" t="s">
        <v>514</v>
      </c>
      <c r="J39" s="38">
        <v>1.0900000000000001</v>
      </c>
      <c r="K39" s="22"/>
      <c r="L39" s="22"/>
      <c r="M39" s="22"/>
      <c r="N39" s="22"/>
      <c r="O39" s="22"/>
      <c r="P39" s="22"/>
    </row>
    <row r="40" spans="1:16" ht="39" customHeight="1">
      <c r="A40" s="22"/>
      <c r="B40" s="35"/>
      <c r="C40" s="1218" t="s">
        <v>570</v>
      </c>
      <c r="D40" s="1219"/>
      <c r="E40" s="1220"/>
      <c r="F40" s="36">
        <v>0.88</v>
      </c>
      <c r="G40" s="37">
        <v>0.81</v>
      </c>
      <c r="H40" s="37">
        <v>0.72</v>
      </c>
      <c r="I40" s="37">
        <v>1</v>
      </c>
      <c r="J40" s="38">
        <v>0.87</v>
      </c>
      <c r="K40" s="22"/>
      <c r="L40" s="22"/>
      <c r="M40" s="22"/>
      <c r="N40" s="22"/>
      <c r="O40" s="22"/>
      <c r="P40" s="22"/>
    </row>
    <row r="41" spans="1:16" ht="39" customHeight="1">
      <c r="A41" s="22"/>
      <c r="B41" s="35"/>
      <c r="C41" s="1218" t="s">
        <v>571</v>
      </c>
      <c r="D41" s="1219"/>
      <c r="E41" s="1220"/>
      <c r="F41" s="36">
        <v>0.05</v>
      </c>
      <c r="G41" s="37">
        <v>0.09</v>
      </c>
      <c r="H41" s="37">
        <v>0.09</v>
      </c>
      <c r="I41" s="37">
        <v>0.09</v>
      </c>
      <c r="J41" s="38">
        <v>0.09</v>
      </c>
      <c r="K41" s="22"/>
      <c r="L41" s="22"/>
      <c r="M41" s="22"/>
      <c r="N41" s="22"/>
      <c r="O41" s="22"/>
      <c r="P41" s="22"/>
    </row>
    <row r="42" spans="1:16" ht="39" customHeight="1">
      <c r="A42" s="22"/>
      <c r="B42" s="39"/>
      <c r="C42" s="1218" t="s">
        <v>572</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573</v>
      </c>
      <c r="D43" s="1222"/>
      <c r="E43" s="1223"/>
      <c r="F43" s="41">
        <v>0.31</v>
      </c>
      <c r="G43" s="42">
        <v>0.11</v>
      </c>
      <c r="H43" s="42">
        <v>7.0000000000000007E-2</v>
      </c>
      <c r="I43" s="42">
        <v>0.69</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854GbRhT5F2HKP3zoMjPqFD93m0h0JuNL7jAM8ol8joMPfmLGO/ghpwVNrgWnXCHwFpuWgiJhZq+gXwgA7Wwg==" saltValue="UCc+XKltp3TfTHZv42Rr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11</v>
      </c>
      <c r="C45" s="1235"/>
      <c r="D45" s="58"/>
      <c r="E45" s="1240" t="s">
        <v>12</v>
      </c>
      <c r="F45" s="1240"/>
      <c r="G45" s="1240"/>
      <c r="H45" s="1240"/>
      <c r="I45" s="1240"/>
      <c r="J45" s="1241"/>
      <c r="K45" s="59">
        <v>4326</v>
      </c>
      <c r="L45" s="60">
        <v>4214</v>
      </c>
      <c r="M45" s="60">
        <v>3841</v>
      </c>
      <c r="N45" s="60">
        <v>3993</v>
      </c>
      <c r="O45" s="61">
        <v>4061</v>
      </c>
      <c r="P45" s="48"/>
      <c r="Q45" s="48"/>
      <c r="R45" s="48"/>
      <c r="S45" s="48"/>
      <c r="T45" s="48"/>
      <c r="U45" s="48"/>
    </row>
    <row r="46" spans="1:21" ht="30.75" customHeight="1">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c r="A48" s="48"/>
      <c r="B48" s="1236"/>
      <c r="C48" s="1237"/>
      <c r="D48" s="62"/>
      <c r="E48" s="1228" t="s">
        <v>15</v>
      </c>
      <c r="F48" s="1228"/>
      <c r="G48" s="1228"/>
      <c r="H48" s="1228"/>
      <c r="I48" s="1228"/>
      <c r="J48" s="1229"/>
      <c r="K48" s="63">
        <v>1561</v>
      </c>
      <c r="L48" s="64">
        <v>1567</v>
      </c>
      <c r="M48" s="64">
        <v>1560</v>
      </c>
      <c r="N48" s="64">
        <v>1635</v>
      </c>
      <c r="O48" s="65">
        <v>1580</v>
      </c>
      <c r="P48" s="48"/>
      <c r="Q48" s="48"/>
      <c r="R48" s="48"/>
      <c r="S48" s="48"/>
      <c r="T48" s="48"/>
      <c r="U48" s="48"/>
    </row>
    <row r="49" spans="1:21" ht="30.75" customHeight="1">
      <c r="A49" s="48"/>
      <c r="B49" s="1236"/>
      <c r="C49" s="1237"/>
      <c r="D49" s="62"/>
      <c r="E49" s="1228" t="s">
        <v>16</v>
      </c>
      <c r="F49" s="1228"/>
      <c r="G49" s="1228"/>
      <c r="H49" s="1228"/>
      <c r="I49" s="1228"/>
      <c r="J49" s="1229"/>
      <c r="K49" s="63">
        <v>65</v>
      </c>
      <c r="L49" s="64">
        <v>46</v>
      </c>
      <c r="M49" s="64">
        <v>31</v>
      </c>
      <c r="N49" s="64">
        <v>12</v>
      </c>
      <c r="O49" s="65">
        <v>12</v>
      </c>
      <c r="P49" s="48"/>
      <c r="Q49" s="48"/>
      <c r="R49" s="48"/>
      <c r="S49" s="48"/>
      <c r="T49" s="48"/>
      <c r="U49" s="48"/>
    </row>
    <row r="50" spans="1:21" ht="30.75" customHeight="1">
      <c r="A50" s="48"/>
      <c r="B50" s="1236"/>
      <c r="C50" s="1237"/>
      <c r="D50" s="62"/>
      <c r="E50" s="1228" t="s">
        <v>17</v>
      </c>
      <c r="F50" s="1228"/>
      <c r="G50" s="1228"/>
      <c r="H50" s="1228"/>
      <c r="I50" s="1228"/>
      <c r="J50" s="1229"/>
      <c r="K50" s="63">
        <v>25</v>
      </c>
      <c r="L50" s="64">
        <v>15</v>
      </c>
      <c r="M50" s="64">
        <v>9</v>
      </c>
      <c r="N50" s="64">
        <v>9</v>
      </c>
      <c r="O50" s="65">
        <v>8</v>
      </c>
      <c r="P50" s="48"/>
      <c r="Q50" s="48"/>
      <c r="R50" s="48"/>
      <c r="S50" s="48"/>
      <c r="T50" s="48"/>
      <c r="U50" s="48"/>
    </row>
    <row r="51" spans="1:21" ht="30.75" customHeight="1">
      <c r="A51" s="48"/>
      <c r="B51" s="1238"/>
      <c r="C51" s="1239"/>
      <c r="D51" s="66"/>
      <c r="E51" s="1228" t="s">
        <v>18</v>
      </c>
      <c r="F51" s="1228"/>
      <c r="G51" s="1228"/>
      <c r="H51" s="1228"/>
      <c r="I51" s="1228"/>
      <c r="J51" s="1229"/>
      <c r="K51" s="63">
        <v>0</v>
      </c>
      <c r="L51" s="64" t="s">
        <v>514</v>
      </c>
      <c r="M51" s="64" t="s">
        <v>514</v>
      </c>
      <c r="N51" s="64" t="s">
        <v>514</v>
      </c>
      <c r="O51" s="65" t="s">
        <v>514</v>
      </c>
      <c r="P51" s="48"/>
      <c r="Q51" s="48"/>
      <c r="R51" s="48"/>
      <c r="S51" s="48"/>
      <c r="T51" s="48"/>
      <c r="U51" s="48"/>
    </row>
    <row r="52" spans="1:21" ht="30.75" customHeight="1">
      <c r="A52" s="48"/>
      <c r="B52" s="1226" t="s">
        <v>19</v>
      </c>
      <c r="C52" s="1227"/>
      <c r="D52" s="66"/>
      <c r="E52" s="1228" t="s">
        <v>20</v>
      </c>
      <c r="F52" s="1228"/>
      <c r="G52" s="1228"/>
      <c r="H52" s="1228"/>
      <c r="I52" s="1228"/>
      <c r="J52" s="1229"/>
      <c r="K52" s="63">
        <v>4129</v>
      </c>
      <c r="L52" s="64">
        <v>4257</v>
      </c>
      <c r="M52" s="64">
        <v>4083</v>
      </c>
      <c r="N52" s="64">
        <v>4163</v>
      </c>
      <c r="O52" s="65">
        <v>4093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1848</v>
      </c>
      <c r="L53" s="69">
        <v>1585</v>
      </c>
      <c r="M53" s="69">
        <v>1358</v>
      </c>
      <c r="N53" s="69">
        <v>1486</v>
      </c>
      <c r="O53" s="70">
        <v>1568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FdoFZSS+A7Xod8zYGaLWvBDIkE5EmnFpxvUv6yJOodbknQqknrcI0iC7Ezsw6aifq3GBAZQ4RZXXg6YVi9dMw==" saltValue="AVlxBbLkP3Sf/KKWo64/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42" t="s">
        <v>24</v>
      </c>
      <c r="C41" s="1243"/>
      <c r="D41" s="81"/>
      <c r="E41" s="1248" t="s">
        <v>25</v>
      </c>
      <c r="F41" s="1248"/>
      <c r="G41" s="1248"/>
      <c r="H41" s="1249"/>
      <c r="I41" s="82">
        <v>33895</v>
      </c>
      <c r="J41" s="83">
        <v>34853</v>
      </c>
      <c r="K41" s="83">
        <v>35826</v>
      </c>
      <c r="L41" s="83">
        <v>36537</v>
      </c>
      <c r="M41" s="84">
        <v>38624</v>
      </c>
    </row>
    <row r="42" spans="2:13" ht="27.75" customHeight="1">
      <c r="B42" s="1244"/>
      <c r="C42" s="1245"/>
      <c r="D42" s="85"/>
      <c r="E42" s="1250" t="s">
        <v>26</v>
      </c>
      <c r="F42" s="1250"/>
      <c r="G42" s="1250"/>
      <c r="H42" s="1251"/>
      <c r="I42" s="86">
        <v>103</v>
      </c>
      <c r="J42" s="87">
        <v>80</v>
      </c>
      <c r="K42" s="87">
        <v>66</v>
      </c>
      <c r="L42" s="87">
        <v>49</v>
      </c>
      <c r="M42" s="88">
        <v>44</v>
      </c>
    </row>
    <row r="43" spans="2:13" ht="27.75" customHeight="1">
      <c r="B43" s="1244"/>
      <c r="C43" s="1245"/>
      <c r="D43" s="85"/>
      <c r="E43" s="1250" t="s">
        <v>27</v>
      </c>
      <c r="F43" s="1250"/>
      <c r="G43" s="1250"/>
      <c r="H43" s="1251"/>
      <c r="I43" s="86">
        <v>20078</v>
      </c>
      <c r="J43" s="87">
        <v>19038</v>
      </c>
      <c r="K43" s="87">
        <v>18038</v>
      </c>
      <c r="L43" s="87">
        <v>17488</v>
      </c>
      <c r="M43" s="88">
        <v>16895</v>
      </c>
    </row>
    <row r="44" spans="2:13" ht="27.75" customHeight="1">
      <c r="B44" s="1244"/>
      <c r="C44" s="1245"/>
      <c r="D44" s="85"/>
      <c r="E44" s="1250" t="s">
        <v>28</v>
      </c>
      <c r="F44" s="1250"/>
      <c r="G44" s="1250"/>
      <c r="H44" s="1251"/>
      <c r="I44" s="86">
        <v>316</v>
      </c>
      <c r="J44" s="87">
        <v>235</v>
      </c>
      <c r="K44" s="87">
        <v>182</v>
      </c>
      <c r="L44" s="87">
        <v>173</v>
      </c>
      <c r="M44" s="88">
        <v>164</v>
      </c>
    </row>
    <row r="45" spans="2:13" ht="27.75" customHeight="1">
      <c r="B45" s="1244"/>
      <c r="C45" s="1245"/>
      <c r="D45" s="85"/>
      <c r="E45" s="1250" t="s">
        <v>29</v>
      </c>
      <c r="F45" s="1250"/>
      <c r="G45" s="1250"/>
      <c r="H45" s="1251"/>
      <c r="I45" s="86">
        <v>6100</v>
      </c>
      <c r="J45" s="87">
        <v>5576</v>
      </c>
      <c r="K45" s="87">
        <v>5322</v>
      </c>
      <c r="L45" s="87">
        <v>5166</v>
      </c>
      <c r="M45" s="88">
        <v>5003</v>
      </c>
    </row>
    <row r="46" spans="2:13" ht="27.75" customHeight="1">
      <c r="B46" s="1244"/>
      <c r="C46" s="1245"/>
      <c r="D46" s="89"/>
      <c r="E46" s="1250" t="s">
        <v>30</v>
      </c>
      <c r="F46" s="1250"/>
      <c r="G46" s="1250"/>
      <c r="H46" s="1251"/>
      <c r="I46" s="86">
        <v>2</v>
      </c>
      <c r="J46" s="87">
        <v>5</v>
      </c>
      <c r="K46" s="87">
        <v>1</v>
      </c>
      <c r="L46" s="87">
        <v>2</v>
      </c>
      <c r="M46" s="88">
        <v>1</v>
      </c>
    </row>
    <row r="47" spans="2:13" ht="27.75" customHeight="1">
      <c r="B47" s="1244"/>
      <c r="C47" s="1245"/>
      <c r="D47" s="90"/>
      <c r="E47" s="1252" t="s">
        <v>31</v>
      </c>
      <c r="F47" s="1253"/>
      <c r="G47" s="1253"/>
      <c r="H47" s="1254"/>
      <c r="I47" s="86" t="s">
        <v>514</v>
      </c>
      <c r="J47" s="87" t="s">
        <v>514</v>
      </c>
      <c r="K47" s="87" t="s">
        <v>514</v>
      </c>
      <c r="L47" s="87" t="s">
        <v>514</v>
      </c>
      <c r="M47" s="88" t="s">
        <v>514</v>
      </c>
    </row>
    <row r="48" spans="2:13" ht="27.75" customHeight="1">
      <c r="B48" s="1244"/>
      <c r="C48" s="1245"/>
      <c r="D48" s="85"/>
      <c r="E48" s="1250" t="s">
        <v>32</v>
      </c>
      <c r="F48" s="1250"/>
      <c r="G48" s="1250"/>
      <c r="H48" s="1251"/>
      <c r="I48" s="86" t="s">
        <v>514</v>
      </c>
      <c r="J48" s="87" t="s">
        <v>514</v>
      </c>
      <c r="K48" s="87" t="s">
        <v>514</v>
      </c>
      <c r="L48" s="87" t="s">
        <v>514</v>
      </c>
      <c r="M48" s="88" t="s">
        <v>514</v>
      </c>
    </row>
    <row r="49" spans="2:13" ht="27.75" customHeight="1">
      <c r="B49" s="1246"/>
      <c r="C49" s="1247"/>
      <c r="D49" s="85"/>
      <c r="E49" s="1250" t="s">
        <v>33</v>
      </c>
      <c r="F49" s="1250"/>
      <c r="G49" s="1250"/>
      <c r="H49" s="1251"/>
      <c r="I49" s="86" t="s">
        <v>514</v>
      </c>
      <c r="J49" s="87" t="s">
        <v>514</v>
      </c>
      <c r="K49" s="87" t="s">
        <v>514</v>
      </c>
      <c r="L49" s="87" t="s">
        <v>514</v>
      </c>
      <c r="M49" s="88" t="s">
        <v>514</v>
      </c>
    </row>
    <row r="50" spans="2:13" ht="27.75" customHeight="1">
      <c r="B50" s="1255" t="s">
        <v>34</v>
      </c>
      <c r="C50" s="1256"/>
      <c r="D50" s="91"/>
      <c r="E50" s="1250" t="s">
        <v>35</v>
      </c>
      <c r="F50" s="1250"/>
      <c r="G50" s="1250"/>
      <c r="H50" s="1251"/>
      <c r="I50" s="86">
        <v>18225</v>
      </c>
      <c r="J50" s="87">
        <v>20364</v>
      </c>
      <c r="K50" s="87">
        <v>23144</v>
      </c>
      <c r="L50" s="87">
        <v>25376</v>
      </c>
      <c r="M50" s="88">
        <v>26328</v>
      </c>
    </row>
    <row r="51" spans="2:13" ht="27.75" customHeight="1">
      <c r="B51" s="1244"/>
      <c r="C51" s="1245"/>
      <c r="D51" s="85"/>
      <c r="E51" s="1250" t="s">
        <v>36</v>
      </c>
      <c r="F51" s="1250"/>
      <c r="G51" s="1250"/>
      <c r="H51" s="1251"/>
      <c r="I51" s="86">
        <v>604</v>
      </c>
      <c r="J51" s="87">
        <v>575</v>
      </c>
      <c r="K51" s="87">
        <v>505</v>
      </c>
      <c r="L51" s="87">
        <v>438</v>
      </c>
      <c r="M51" s="88">
        <v>372</v>
      </c>
    </row>
    <row r="52" spans="2:13" ht="27.75" customHeight="1">
      <c r="B52" s="1246"/>
      <c r="C52" s="1247"/>
      <c r="D52" s="85"/>
      <c r="E52" s="1250" t="s">
        <v>37</v>
      </c>
      <c r="F52" s="1250"/>
      <c r="G52" s="1250"/>
      <c r="H52" s="1251"/>
      <c r="I52" s="86">
        <v>35877</v>
      </c>
      <c r="J52" s="87">
        <v>35070</v>
      </c>
      <c r="K52" s="87">
        <v>34792</v>
      </c>
      <c r="L52" s="87">
        <v>34061</v>
      </c>
      <c r="M52" s="88">
        <v>36717</v>
      </c>
    </row>
    <row r="53" spans="2:13" ht="27.75" customHeight="1" thickBot="1">
      <c r="B53" s="1257" t="s">
        <v>38</v>
      </c>
      <c r="C53" s="1258"/>
      <c r="D53" s="92"/>
      <c r="E53" s="1259" t="s">
        <v>39</v>
      </c>
      <c r="F53" s="1259"/>
      <c r="G53" s="1259"/>
      <c r="H53" s="1260"/>
      <c r="I53" s="93">
        <v>5788</v>
      </c>
      <c r="J53" s="94">
        <v>3777</v>
      </c>
      <c r="K53" s="94">
        <v>993</v>
      </c>
      <c r="L53" s="94">
        <v>-461</v>
      </c>
      <c r="M53" s="95">
        <v>-2685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ccSHIh7/xbfmhq6idBq9szOSkNg7pWu50rOuYiXVXnXWoPHbHaFyOYzevg+PRNSuOpJvaQ1AJunP8AzC57Q3w==" saltValue="kyPyvZdnLW49ViQeLfla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9" t="s">
        <v>42</v>
      </c>
      <c r="D55" s="1269"/>
      <c r="E55" s="1270"/>
      <c r="F55" s="107">
        <v>12228</v>
      </c>
      <c r="G55" s="107">
        <v>12300</v>
      </c>
      <c r="H55" s="108">
        <v>12321</v>
      </c>
    </row>
    <row r="56" spans="2:8" ht="52.5" customHeight="1">
      <c r="B56" s="109"/>
      <c r="C56" s="1271" t="s">
        <v>43</v>
      </c>
      <c r="D56" s="1271"/>
      <c r="E56" s="1272"/>
      <c r="F56" s="110">
        <v>666</v>
      </c>
      <c r="G56" s="110">
        <v>667</v>
      </c>
      <c r="H56" s="111">
        <v>1287</v>
      </c>
    </row>
    <row r="57" spans="2:8" ht="53.25" customHeight="1">
      <c r="B57" s="109"/>
      <c r="C57" s="1273" t="s">
        <v>44</v>
      </c>
      <c r="D57" s="1273"/>
      <c r="E57" s="1274"/>
      <c r="F57" s="112">
        <v>10732</v>
      </c>
      <c r="G57" s="112">
        <v>12617</v>
      </c>
      <c r="H57" s="113">
        <v>13800</v>
      </c>
    </row>
    <row r="58" spans="2:8" ht="45.75" customHeight="1">
      <c r="B58" s="114"/>
      <c r="C58" s="1261" t="s">
        <v>589</v>
      </c>
      <c r="D58" s="1262"/>
      <c r="E58" s="1263"/>
      <c r="F58" s="115">
        <v>7795</v>
      </c>
      <c r="G58" s="115">
        <v>8858</v>
      </c>
      <c r="H58" s="116">
        <v>9246</v>
      </c>
    </row>
    <row r="59" spans="2:8" ht="45.75" customHeight="1">
      <c r="B59" s="114"/>
      <c r="C59" s="1261" t="s">
        <v>590</v>
      </c>
      <c r="D59" s="1262"/>
      <c r="E59" s="1263"/>
      <c r="F59" s="115">
        <v>1303</v>
      </c>
      <c r="G59" s="115">
        <v>1122</v>
      </c>
      <c r="H59" s="116">
        <v>2001</v>
      </c>
    </row>
    <row r="60" spans="2:8" ht="45.75" customHeight="1">
      <c r="B60" s="114"/>
      <c r="C60" s="1261" t="s">
        <v>591</v>
      </c>
      <c r="D60" s="1262"/>
      <c r="E60" s="1263"/>
      <c r="F60" s="115" t="s">
        <v>594</v>
      </c>
      <c r="G60" s="115">
        <v>999</v>
      </c>
      <c r="H60" s="116">
        <v>984</v>
      </c>
    </row>
    <row r="61" spans="2:8" ht="45.75" customHeight="1">
      <c r="B61" s="114"/>
      <c r="C61" s="1261" t="s">
        <v>592</v>
      </c>
      <c r="D61" s="1262"/>
      <c r="E61" s="1263"/>
      <c r="F61" s="115">
        <v>495</v>
      </c>
      <c r="G61" s="115">
        <v>559</v>
      </c>
      <c r="H61" s="116">
        <v>590</v>
      </c>
    </row>
    <row r="62" spans="2:8" ht="45.75" customHeight="1" thickBot="1">
      <c r="B62" s="117"/>
      <c r="C62" s="1264" t="s">
        <v>593</v>
      </c>
      <c r="D62" s="1265"/>
      <c r="E62" s="1266"/>
      <c r="F62" s="118">
        <v>477</v>
      </c>
      <c r="G62" s="118">
        <v>421</v>
      </c>
      <c r="H62" s="119">
        <v>397</v>
      </c>
    </row>
    <row r="63" spans="2:8" ht="52.5" customHeight="1" thickBot="1">
      <c r="B63" s="120"/>
      <c r="C63" s="1267" t="s">
        <v>45</v>
      </c>
      <c r="D63" s="1267"/>
      <c r="E63" s="1268"/>
      <c r="F63" s="121">
        <v>23626</v>
      </c>
      <c r="G63" s="121">
        <v>25584</v>
      </c>
      <c r="H63" s="122">
        <v>27408</v>
      </c>
    </row>
    <row r="64" spans="2:8" ht="15" customHeight="1"/>
    <row r="65" ht="0" hidden="1" customHeight="1"/>
    <row r="66" ht="0" hidden="1" customHeight="1"/>
  </sheetData>
  <sheetProtection algorithmName="SHA-512" hashValue="sdd1Bi/0LGC6KLhNfgLEPUS9noAX/vo3+UUaNpXvt7k/T9h23luMRFs4eYJdViZg+bW3/ojGz+4nAeC2pTu5Hg==" saltValue="2lQztSjOHbim6f6p09uk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611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603</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557</v>
      </c>
      <c r="BQ50" s="1290"/>
      <c r="BR50" s="1290"/>
      <c r="BS50" s="1290"/>
      <c r="BT50" s="1290"/>
      <c r="BU50" s="1290"/>
      <c r="BV50" s="1290"/>
      <c r="BW50" s="1290"/>
      <c r="BX50" s="1290" t="s">
        <v>558</v>
      </c>
      <c r="BY50" s="1290"/>
      <c r="BZ50" s="1290"/>
      <c r="CA50" s="1290"/>
      <c r="CB50" s="1290"/>
      <c r="CC50" s="1290"/>
      <c r="CD50" s="1290"/>
      <c r="CE50" s="1290"/>
      <c r="CF50" s="1290" t="s">
        <v>559</v>
      </c>
      <c r="CG50" s="1290"/>
      <c r="CH50" s="1290"/>
      <c r="CI50" s="1290"/>
      <c r="CJ50" s="1290"/>
      <c r="CK50" s="1290"/>
      <c r="CL50" s="1290"/>
      <c r="CM50" s="1290"/>
      <c r="CN50" s="1290" t="s">
        <v>560</v>
      </c>
      <c r="CO50" s="1290"/>
      <c r="CP50" s="1290"/>
      <c r="CQ50" s="1290"/>
      <c r="CR50" s="1290"/>
      <c r="CS50" s="1290"/>
      <c r="CT50" s="1290"/>
      <c r="CU50" s="1290"/>
      <c r="CV50" s="1290" t="s">
        <v>561</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604</v>
      </c>
      <c r="AO51" s="1293"/>
      <c r="AP51" s="1293"/>
      <c r="AQ51" s="1293"/>
      <c r="AR51" s="1293"/>
      <c r="AS51" s="1293"/>
      <c r="AT51" s="1293"/>
      <c r="AU51" s="1293"/>
      <c r="AV51" s="1293"/>
      <c r="AW51" s="1293"/>
      <c r="AX51" s="1293"/>
      <c r="AY51" s="1293"/>
      <c r="AZ51" s="1293"/>
      <c r="BA51" s="1293"/>
      <c r="BB51" s="1293" t="s">
        <v>605</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606</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53.5</v>
      </c>
      <c r="CO53" s="1276"/>
      <c r="CP53" s="1276"/>
      <c r="CQ53" s="1276"/>
      <c r="CR53" s="1276"/>
      <c r="CS53" s="1276"/>
      <c r="CT53" s="1276"/>
      <c r="CU53" s="1276"/>
      <c r="CV53" s="1276">
        <v>54.7</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607</v>
      </c>
      <c r="AO55" s="1290"/>
      <c r="AP55" s="1290"/>
      <c r="AQ55" s="1290"/>
      <c r="AR55" s="1290"/>
      <c r="AS55" s="1290"/>
      <c r="AT55" s="1290"/>
      <c r="AU55" s="1290"/>
      <c r="AV55" s="1290"/>
      <c r="AW55" s="1290"/>
      <c r="AX55" s="1290"/>
      <c r="AY55" s="1290"/>
      <c r="AZ55" s="1290"/>
      <c r="BA55" s="1290"/>
      <c r="BB55" s="1293" t="s">
        <v>605</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54.6</v>
      </c>
      <c r="CO55" s="1276"/>
      <c r="CP55" s="1276"/>
      <c r="CQ55" s="1276"/>
      <c r="CR55" s="1276"/>
      <c r="CS55" s="1276"/>
      <c r="CT55" s="1276"/>
      <c r="CU55" s="1276"/>
      <c r="CV55" s="1276">
        <v>53.2</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606</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58.3</v>
      </c>
      <c r="CO57" s="1276"/>
      <c r="CP57" s="1276"/>
      <c r="CQ57" s="1276"/>
      <c r="CR57" s="1276"/>
      <c r="CS57" s="1276"/>
      <c r="CT57" s="1276"/>
      <c r="CU57" s="1276"/>
      <c r="CV57" s="1276">
        <v>58.8</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612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603</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557</v>
      </c>
      <c r="BQ72" s="1290"/>
      <c r="BR72" s="1290"/>
      <c r="BS72" s="1290"/>
      <c r="BT72" s="1290"/>
      <c r="BU72" s="1290"/>
      <c r="BV72" s="1290"/>
      <c r="BW72" s="1290"/>
      <c r="BX72" s="1290" t="s">
        <v>558</v>
      </c>
      <c r="BY72" s="1290"/>
      <c r="BZ72" s="1290"/>
      <c r="CA72" s="1290"/>
      <c r="CB72" s="1290"/>
      <c r="CC72" s="1290"/>
      <c r="CD72" s="1290"/>
      <c r="CE72" s="1290"/>
      <c r="CF72" s="1290" t="s">
        <v>559</v>
      </c>
      <c r="CG72" s="1290"/>
      <c r="CH72" s="1290"/>
      <c r="CI72" s="1290"/>
      <c r="CJ72" s="1290"/>
      <c r="CK72" s="1290"/>
      <c r="CL72" s="1290"/>
      <c r="CM72" s="1290"/>
      <c r="CN72" s="1290" t="s">
        <v>560</v>
      </c>
      <c r="CO72" s="1290"/>
      <c r="CP72" s="1290"/>
      <c r="CQ72" s="1290"/>
      <c r="CR72" s="1290"/>
      <c r="CS72" s="1290"/>
      <c r="CT72" s="1290"/>
      <c r="CU72" s="1290"/>
      <c r="CV72" s="1290" t="s">
        <v>561</v>
      </c>
      <c r="CW72" s="1290"/>
      <c r="CX72" s="1290"/>
      <c r="CY72" s="1290"/>
      <c r="CZ72" s="1290"/>
      <c r="DA72" s="1290"/>
      <c r="DB72" s="1290"/>
      <c r="DC72" s="1290"/>
    </row>
    <row r="73" spans="2:107">
      <c r="B73" s="374"/>
      <c r="G73" s="1291"/>
      <c r="H73" s="1291"/>
      <c r="I73" s="1291"/>
      <c r="J73" s="1291"/>
      <c r="K73" s="1296"/>
      <c r="L73" s="1296"/>
      <c r="M73" s="1296"/>
      <c r="N73" s="1296"/>
      <c r="AM73" s="383"/>
      <c r="AN73" s="1293" t="s">
        <v>604</v>
      </c>
      <c r="AO73" s="1293"/>
      <c r="AP73" s="1293"/>
      <c r="AQ73" s="1293"/>
      <c r="AR73" s="1293"/>
      <c r="AS73" s="1293"/>
      <c r="AT73" s="1293"/>
      <c r="AU73" s="1293"/>
      <c r="AV73" s="1293"/>
      <c r="AW73" s="1293"/>
      <c r="AX73" s="1293"/>
      <c r="AY73" s="1293"/>
      <c r="AZ73" s="1293"/>
      <c r="BA73" s="1293"/>
      <c r="BB73" s="1293" t="s">
        <v>605</v>
      </c>
      <c r="BC73" s="1293"/>
      <c r="BD73" s="1293"/>
      <c r="BE73" s="1293"/>
      <c r="BF73" s="1293"/>
      <c r="BG73" s="1293"/>
      <c r="BH73" s="1293"/>
      <c r="BI73" s="1293"/>
      <c r="BJ73" s="1293"/>
      <c r="BK73" s="1293"/>
      <c r="BL73" s="1293"/>
      <c r="BM73" s="1293"/>
      <c r="BN73" s="1293"/>
      <c r="BO73" s="1293"/>
      <c r="BP73" s="1276">
        <v>33.1</v>
      </c>
      <c r="BQ73" s="1276"/>
      <c r="BR73" s="1276"/>
      <c r="BS73" s="1276"/>
      <c r="BT73" s="1276"/>
      <c r="BU73" s="1276"/>
      <c r="BV73" s="1276"/>
      <c r="BW73" s="1276"/>
      <c r="BX73" s="1276">
        <v>21.9</v>
      </c>
      <c r="BY73" s="1276"/>
      <c r="BZ73" s="1276"/>
      <c r="CA73" s="1276"/>
      <c r="CB73" s="1276"/>
      <c r="CC73" s="1276"/>
      <c r="CD73" s="1276"/>
      <c r="CE73" s="1276"/>
      <c r="CF73" s="1276">
        <v>5.8</v>
      </c>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609</v>
      </c>
      <c r="BC75" s="1293"/>
      <c r="BD75" s="1293"/>
      <c r="BE75" s="1293"/>
      <c r="BF75" s="1293"/>
      <c r="BG75" s="1293"/>
      <c r="BH75" s="1293"/>
      <c r="BI75" s="1293"/>
      <c r="BJ75" s="1293"/>
      <c r="BK75" s="1293"/>
      <c r="BL75" s="1293"/>
      <c r="BM75" s="1293"/>
      <c r="BN75" s="1293"/>
      <c r="BO75" s="1293"/>
      <c r="BP75" s="1276">
        <v>11.9</v>
      </c>
      <c r="BQ75" s="1276"/>
      <c r="BR75" s="1276"/>
      <c r="BS75" s="1276"/>
      <c r="BT75" s="1276"/>
      <c r="BU75" s="1276"/>
      <c r="BV75" s="1276"/>
      <c r="BW75" s="1276"/>
      <c r="BX75" s="1276">
        <v>10.7</v>
      </c>
      <c r="BY75" s="1276"/>
      <c r="BZ75" s="1276"/>
      <c r="CA75" s="1276"/>
      <c r="CB75" s="1276"/>
      <c r="CC75" s="1276"/>
      <c r="CD75" s="1276"/>
      <c r="CE75" s="1276"/>
      <c r="CF75" s="1276">
        <v>9.1999999999999993</v>
      </c>
      <c r="CG75" s="1276"/>
      <c r="CH75" s="1276"/>
      <c r="CI75" s="1276"/>
      <c r="CJ75" s="1276"/>
      <c r="CK75" s="1276"/>
      <c r="CL75" s="1276"/>
      <c r="CM75" s="1276"/>
      <c r="CN75" s="1276">
        <v>8.8000000000000007</v>
      </c>
      <c r="CO75" s="1276"/>
      <c r="CP75" s="1276"/>
      <c r="CQ75" s="1276"/>
      <c r="CR75" s="1276"/>
      <c r="CS75" s="1276"/>
      <c r="CT75" s="1276"/>
      <c r="CU75" s="1276"/>
      <c r="CV75" s="1276">
        <v>9</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607</v>
      </c>
      <c r="AO77" s="1290"/>
      <c r="AP77" s="1290"/>
      <c r="AQ77" s="1290"/>
      <c r="AR77" s="1290"/>
      <c r="AS77" s="1290"/>
      <c r="AT77" s="1290"/>
      <c r="AU77" s="1290"/>
      <c r="AV77" s="1290"/>
      <c r="AW77" s="1290"/>
      <c r="AX77" s="1290"/>
      <c r="AY77" s="1290"/>
      <c r="AZ77" s="1290"/>
      <c r="BA77" s="1290"/>
      <c r="BB77" s="1293" t="s">
        <v>605</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609</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fyya90S/BYy6d9jh7BbsX08s8fEaYAPlmW2svs+i8ENYNKZE2YrNiICTi+3eamwv1m9kK0YnPbbGa4EKO6N3g==" saltValue="7PxTuxKHTHwYjdbciYJN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88"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4E9Iq+cnHpu41EGQ3zj4s5BIVMRTB1oVFYIOew0FY61GxwrxsHuy8LrhFL5xuAhPvIob+QMt3SLgTTX/M1SXQ==" saltValue="0463eyJhuUDzTa89njse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m8Iw3mmzmcRKW5nOZbmAsrn5j+Zzfm5FHuiL3ZKPsTt2Wh47kgvnWI3sgOi5lMXeiHUoQAsQEAglqqa0GnI8w==" saltValue="xZIRQyYqQdiXwYCL3vVc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101015</v>
      </c>
      <c r="E3" s="141"/>
      <c r="F3" s="142">
        <v>90961</v>
      </c>
      <c r="G3" s="143"/>
      <c r="H3" s="144"/>
    </row>
    <row r="4" spans="1:8">
      <c r="A4" s="145"/>
      <c r="B4" s="146"/>
      <c r="C4" s="147"/>
      <c r="D4" s="148">
        <v>38426</v>
      </c>
      <c r="E4" s="149"/>
      <c r="F4" s="150">
        <v>37720</v>
      </c>
      <c r="G4" s="151"/>
      <c r="H4" s="152"/>
    </row>
    <row r="5" spans="1:8">
      <c r="A5" s="133" t="s">
        <v>549</v>
      </c>
      <c r="B5" s="138"/>
      <c r="C5" s="139"/>
      <c r="D5" s="140">
        <v>133544</v>
      </c>
      <c r="E5" s="141"/>
      <c r="F5" s="142">
        <v>106614</v>
      </c>
      <c r="G5" s="143"/>
      <c r="H5" s="144"/>
    </row>
    <row r="6" spans="1:8">
      <c r="A6" s="145"/>
      <c r="B6" s="146"/>
      <c r="C6" s="147"/>
      <c r="D6" s="148">
        <v>54616</v>
      </c>
      <c r="E6" s="149"/>
      <c r="F6" s="150">
        <v>45545</v>
      </c>
      <c r="G6" s="151"/>
      <c r="H6" s="152"/>
    </row>
    <row r="7" spans="1:8">
      <c r="A7" s="133" t="s">
        <v>550</v>
      </c>
      <c r="B7" s="138"/>
      <c r="C7" s="139"/>
      <c r="D7" s="140">
        <v>116128</v>
      </c>
      <c r="E7" s="141"/>
      <c r="F7" s="142">
        <v>85459</v>
      </c>
      <c r="G7" s="143"/>
      <c r="H7" s="144"/>
    </row>
    <row r="8" spans="1:8">
      <c r="A8" s="145"/>
      <c r="B8" s="146"/>
      <c r="C8" s="147"/>
      <c r="D8" s="148">
        <v>80913</v>
      </c>
      <c r="E8" s="149"/>
      <c r="F8" s="150">
        <v>44378</v>
      </c>
      <c r="G8" s="151"/>
      <c r="H8" s="152"/>
    </row>
    <row r="9" spans="1:8">
      <c r="A9" s="133" t="s">
        <v>551</v>
      </c>
      <c r="B9" s="138"/>
      <c r="C9" s="139"/>
      <c r="D9" s="140">
        <v>119168</v>
      </c>
      <c r="E9" s="141"/>
      <c r="F9" s="142">
        <v>83280</v>
      </c>
      <c r="G9" s="143"/>
      <c r="H9" s="144"/>
    </row>
    <row r="10" spans="1:8">
      <c r="A10" s="145"/>
      <c r="B10" s="146"/>
      <c r="C10" s="147"/>
      <c r="D10" s="148">
        <v>52861</v>
      </c>
      <c r="E10" s="149"/>
      <c r="F10" s="150">
        <v>43123</v>
      </c>
      <c r="G10" s="151"/>
      <c r="H10" s="152"/>
    </row>
    <row r="11" spans="1:8">
      <c r="A11" s="133" t="s">
        <v>552</v>
      </c>
      <c r="B11" s="138"/>
      <c r="C11" s="139"/>
      <c r="D11" s="140">
        <v>140229</v>
      </c>
      <c r="E11" s="141"/>
      <c r="F11" s="142">
        <v>88968</v>
      </c>
      <c r="G11" s="143"/>
      <c r="H11" s="144"/>
    </row>
    <row r="12" spans="1:8">
      <c r="A12" s="145"/>
      <c r="B12" s="146"/>
      <c r="C12" s="153"/>
      <c r="D12" s="148">
        <v>91186</v>
      </c>
      <c r="E12" s="149"/>
      <c r="F12" s="150">
        <v>45482</v>
      </c>
      <c r="G12" s="151"/>
      <c r="H12" s="152"/>
    </row>
    <row r="13" spans="1:8">
      <c r="A13" s="133"/>
      <c r="B13" s="138"/>
      <c r="C13" s="154"/>
      <c r="D13" s="155">
        <v>122017</v>
      </c>
      <c r="E13" s="156"/>
      <c r="F13" s="157">
        <v>91056</v>
      </c>
      <c r="G13" s="158"/>
      <c r="H13" s="144"/>
    </row>
    <row r="14" spans="1:8">
      <c r="A14" s="145"/>
      <c r="B14" s="146"/>
      <c r="C14" s="147"/>
      <c r="D14" s="148">
        <v>63600</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5.18</v>
      </c>
      <c r="C19" s="159">
        <f>ROUND(VALUE(SUBSTITUTE(実質収支比率等に係る経年分析!G$48,"▲","-")),2)</f>
        <v>5.3</v>
      </c>
      <c r="D19" s="159">
        <f>ROUND(VALUE(SUBSTITUTE(実質収支比率等に係る経年分析!H$48,"▲","-")),2)</f>
        <v>8.5299999999999994</v>
      </c>
      <c r="E19" s="159">
        <f>ROUND(VALUE(SUBSTITUTE(実質収支比率等に係る経年分析!I$48,"▲","-")),2)</f>
        <v>6.26</v>
      </c>
      <c r="F19" s="159">
        <f>ROUND(VALUE(SUBSTITUTE(実質収支比率等に係る経年分析!J$48,"▲","-")),2)</f>
        <v>6.82</v>
      </c>
    </row>
    <row r="20" spans="1:11">
      <c r="A20" s="159" t="s">
        <v>49</v>
      </c>
      <c r="B20" s="159">
        <f>ROUND(VALUE(SUBSTITUTE(実質収支比率等に係る経年分析!F$47,"▲","-")),2)</f>
        <v>54.02</v>
      </c>
      <c r="C20" s="159">
        <f>ROUND(VALUE(SUBSTITUTE(実質収支比率等に係る経年分析!G$47,"▲","-")),2)</f>
        <v>57.13</v>
      </c>
      <c r="D20" s="159">
        <f>ROUND(VALUE(SUBSTITUTE(実質収支比率等に係る経年分析!H$47,"▲","-")),2)</f>
        <v>58.59</v>
      </c>
      <c r="E20" s="159">
        <f>ROUND(VALUE(SUBSTITUTE(実質収支比率等に係る経年分析!I$47,"▲","-")),2)</f>
        <v>60.47</v>
      </c>
      <c r="F20" s="159">
        <f>ROUND(VALUE(SUBSTITUTE(実質収支比率等に係る経年分析!J$47,"▲","-")),2)</f>
        <v>62.38</v>
      </c>
    </row>
    <row r="21" spans="1:11">
      <c r="A21" s="159" t="s">
        <v>50</v>
      </c>
      <c r="B21" s="159">
        <f>IF(ISNUMBER(VALUE(SUBSTITUTE(実質収支比率等に係る経年分析!F$49,"▲","-"))),ROUND(VALUE(SUBSTITUTE(実質収支比率等に係る経年分析!F$49,"▲","-")),2),NA())</f>
        <v>-0.3</v>
      </c>
      <c r="C21" s="159">
        <f>IF(ISNUMBER(VALUE(SUBSTITUTE(実質収支比率等に係る経年分析!G$49,"▲","-"))),ROUND(VALUE(SUBSTITUTE(実質収支比率等に係る経年分析!G$49,"▲","-")),2),NA())</f>
        <v>0.15</v>
      </c>
      <c r="D21" s="159">
        <f>IF(ISNUMBER(VALUE(SUBSTITUTE(実質収支比率等に係る経年分析!H$49,"▲","-"))),ROUND(VALUE(SUBSTITUTE(実質収支比率等に係る経年分析!H$49,"▲","-")),2),NA())</f>
        <v>3.26</v>
      </c>
      <c r="E21" s="159">
        <f>IF(ISNUMBER(VALUE(SUBSTITUTE(実質収支比率等に係る経年分析!I$49,"▲","-"))),ROUND(VALUE(SUBSTITUTE(実質収支比率等に係る経年分析!I$49,"▲","-")),2),NA())</f>
        <v>-2.14</v>
      </c>
      <c r="F21" s="159">
        <f>IF(ISNUMBER(VALUE(SUBSTITUTE(実質収支比率等に係る経年分析!J$49,"▲","-"))),ROUND(VALUE(SUBSTITUTE(実質収支比率等に係る経年分析!J$49,"▲","-")),2),NA())</f>
        <v>0.48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0.69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真庭市温泉事業特別会計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c r="A30" s="160" t="str">
        <f>IF(連結実質赤字比率に係る赤字・黒字の構成分析!C$40="",NA(),連結実質赤字比率に係る赤字・黒字の構成分析!C$40)</f>
        <v>真庭市介護保険特別会計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0.81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0.72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0.87</v>
      </c>
    </row>
    <row r="31" spans="1:11">
      <c r="A31" s="160" t="str">
        <f>IF(連結実質赤字比率に係る赤字・黒字の構成分析!C$39="",NA(),連結実質赤字比率に係る赤字・黒字の構成分析!C$39)</f>
        <v>真庭市下水道事業会計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1.0900000000000001</v>
      </c>
    </row>
    <row r="32" spans="1:11">
      <c r="A32" s="160" t="str">
        <f>IF(連結実質赤字比率に係る赤字・黒字の構成分析!C$38="",NA(),連結実質赤字比率に係る赤字・黒字の構成分析!C$38)</f>
        <v>真庭市国民健康保険特別会計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2.77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1.21</v>
      </c>
    </row>
    <row r="33" spans="1:16">
      <c r="A33" s="160" t="str">
        <f>IF(連結実質赤字比率に係る赤字・黒字の構成分析!C$37="",NA(),連結実質赤字比率に係る赤字・黒字の構成分析!C$37)</f>
        <v>真庭市農業共済事業特別会計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1.27</v>
      </c>
    </row>
    <row r="34" spans="1:16">
      <c r="A34" s="160" t="str">
        <f>IF(連結実質赤字比率に係る赤字・黒字の構成分析!C$36="",NA(),連結実質赤字比率に係る赤字・黒字の構成分析!C$36)</f>
        <v>真庭市水道事業会計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8.07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8.2100000000000009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6.03</v>
      </c>
    </row>
    <row r="35" spans="1:16">
      <c r="A35" s="160" t="str">
        <f>IF(連結実質赤字比率に係る赤字・黒字の構成分析!C$35="",NA(),連結実質赤字比率に係る赤字・黒字の構成分析!C$35)</f>
        <v>真庭市国民健康保険湯原温泉病院事業会計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4129</v>
      </c>
      <c r="E42" s="161"/>
      <c r="F42" s="161"/>
      <c r="G42" s="161">
        <f>'実質公債費比率（分子）の構造'!L$52</f>
        <v>4257</v>
      </c>
      <c r="H42" s="161"/>
      <c r="I42" s="161"/>
      <c r="J42" s="161">
        <f>'実質公債費比率（分子）の構造'!M$52</f>
        <v>4083</v>
      </c>
      <c r="K42" s="161"/>
      <c r="L42" s="161"/>
      <c r="M42" s="161">
        <f>'実質公債費比率（分子）の構造'!N$52</f>
        <v>4163</v>
      </c>
      <c r="N42" s="161"/>
      <c r="O42" s="161"/>
      <c r="P42" s="161">
        <f>'実質公債費比率（分子）の構造'!O$52</f>
        <v>4093</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25</v>
      </c>
      <c r="C44" s="161"/>
      <c r="D44" s="161"/>
      <c r="E44" s="161">
        <f>'実質公債費比率（分子）の構造'!L$50</f>
        <v>15</v>
      </c>
      <c r="F44" s="161"/>
      <c r="G44" s="161"/>
      <c r="H44" s="161">
        <f>'実質公債費比率（分子）の構造'!M$50</f>
        <v>9</v>
      </c>
      <c r="I44" s="161"/>
      <c r="J44" s="161"/>
      <c r="K44" s="161">
        <f>'実質公債費比率（分子）の構造'!N$50</f>
        <v>9</v>
      </c>
      <c r="L44" s="161"/>
      <c r="M44" s="161"/>
      <c r="N44" s="161">
        <f>'実質公債費比率（分子）の構造'!O$50</f>
        <v>8</v>
      </c>
      <c r="O44" s="161"/>
      <c r="P44" s="161"/>
    </row>
    <row r="45" spans="1:16">
      <c r="A45" s="161" t="s">
        <v>60</v>
      </c>
      <c r="B45" s="161">
        <f>'実質公債費比率（分子）の構造'!K$49</f>
        <v>65</v>
      </c>
      <c r="C45" s="161"/>
      <c r="D45" s="161"/>
      <c r="E45" s="161">
        <f>'実質公債費比率（分子）の構造'!L$49</f>
        <v>46</v>
      </c>
      <c r="F45" s="161"/>
      <c r="G45" s="161"/>
      <c r="H45" s="161">
        <f>'実質公債費比率（分子）の構造'!M$49</f>
        <v>31</v>
      </c>
      <c r="I45" s="161"/>
      <c r="J45" s="161"/>
      <c r="K45" s="161">
        <f>'実質公債費比率（分子）の構造'!N$49</f>
        <v>12</v>
      </c>
      <c r="L45" s="161"/>
      <c r="M45" s="161"/>
      <c r="N45" s="161">
        <f>'実質公債費比率（分子）の構造'!O$49</f>
        <v>12</v>
      </c>
      <c r="O45" s="161"/>
      <c r="P45" s="161"/>
    </row>
    <row r="46" spans="1:16">
      <c r="A46" s="161" t="s">
        <v>61</v>
      </c>
      <c r="B46" s="161">
        <f>'実質公債費比率（分子）の構造'!K$48</f>
        <v>1561</v>
      </c>
      <c r="C46" s="161"/>
      <c r="D46" s="161"/>
      <c r="E46" s="161">
        <f>'実質公債費比率（分子）の構造'!L$48</f>
        <v>1567</v>
      </c>
      <c r="F46" s="161"/>
      <c r="G46" s="161"/>
      <c r="H46" s="161">
        <f>'実質公債費比率（分子）の構造'!M$48</f>
        <v>1560</v>
      </c>
      <c r="I46" s="161"/>
      <c r="J46" s="161"/>
      <c r="K46" s="161">
        <f>'実質公債費比率（分子）の構造'!N$48</f>
        <v>1635</v>
      </c>
      <c r="L46" s="161"/>
      <c r="M46" s="161"/>
      <c r="N46" s="161">
        <f>'実質公債費比率（分子）の構造'!O$48</f>
        <v>1580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4326</v>
      </c>
      <c r="C49" s="161"/>
      <c r="D49" s="161"/>
      <c r="E49" s="161">
        <f>'実質公債費比率（分子）の構造'!L$45</f>
        <v>4214</v>
      </c>
      <c r="F49" s="161"/>
      <c r="G49" s="161"/>
      <c r="H49" s="161">
        <f>'実質公債費比率（分子）の構造'!M$45</f>
        <v>3841</v>
      </c>
      <c r="I49" s="161"/>
      <c r="J49" s="161"/>
      <c r="K49" s="161">
        <f>'実質公債費比率（分子）の構造'!N$45</f>
        <v>3993</v>
      </c>
      <c r="L49" s="161"/>
      <c r="M49" s="161"/>
      <c r="N49" s="161">
        <f>'実質公債費比率（分子）の構造'!O$45</f>
        <v>4061</v>
      </c>
      <c r="O49" s="161"/>
      <c r="P49" s="161"/>
    </row>
    <row r="50" spans="1:16">
      <c r="A50" s="161" t="s">
        <v>65</v>
      </c>
      <c r="B50" s="161" t="e">
        <f>NA()</f>
        <v>#N/A</v>
      </c>
      <c r="C50" s="161">
        <f>IF(ISNUMBER('実質公債費比率（分子）の構造'!K$53),'実質公債費比率（分子）の構造'!K$53,NA())</f>
        <v>1848</v>
      </c>
      <c r="D50" s="161" t="e">
        <f>NA()</f>
        <v>#N/A</v>
      </c>
      <c r="E50" s="161" t="e">
        <f>NA()</f>
        <v>#N/A</v>
      </c>
      <c r="F50" s="161">
        <f>IF(ISNUMBER('実質公債費比率（分子）の構造'!L$53),'実質公債費比率（分子）の構造'!L$53,NA())</f>
        <v>1585</v>
      </c>
      <c r="G50" s="161" t="e">
        <f>NA()</f>
        <v>#N/A</v>
      </c>
      <c r="H50" s="161" t="e">
        <f>NA()</f>
        <v>#N/A</v>
      </c>
      <c r="I50" s="161">
        <f>IF(ISNUMBER('実質公債費比率（分子）の構造'!M$53),'実質公債費比率（分子）の構造'!M$53,NA())</f>
        <v>1358</v>
      </c>
      <c r="J50" s="161" t="e">
        <f>NA()</f>
        <v>#N/A</v>
      </c>
      <c r="K50" s="161" t="e">
        <f>NA()</f>
        <v>#N/A</v>
      </c>
      <c r="L50" s="161">
        <f>IF(ISNUMBER('実質公債費比率（分子）の構造'!N$53),'実質公債費比率（分子）の構造'!N$53,NA())</f>
        <v>1486</v>
      </c>
      <c r="M50" s="161" t="e">
        <f>NA()</f>
        <v>#N/A</v>
      </c>
      <c r="N50" s="161" t="e">
        <f>NA()</f>
        <v>#N/A</v>
      </c>
      <c r="O50" s="161">
        <f>IF(ISNUMBER('実質公債費比率（分子）の構造'!O$53),'実質公債費比率（分子）の構造'!O$53,NA())</f>
        <v>1568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35877</v>
      </c>
      <c r="E56" s="160"/>
      <c r="F56" s="160"/>
      <c r="G56" s="160">
        <f>'将来負担比率（分子）の構造'!J$52</f>
        <v>35070</v>
      </c>
      <c r="H56" s="160"/>
      <c r="I56" s="160"/>
      <c r="J56" s="160">
        <f>'将来負担比率（分子）の構造'!K$52</f>
        <v>34792</v>
      </c>
      <c r="K56" s="160"/>
      <c r="L56" s="160"/>
      <c r="M56" s="160">
        <f>'将来負担比率（分子）の構造'!L$52</f>
        <v>34061</v>
      </c>
      <c r="N56" s="160"/>
      <c r="O56" s="160"/>
      <c r="P56" s="160">
        <f>'将来負担比率（分子）の構造'!M$52</f>
        <v>36717</v>
      </c>
    </row>
    <row r="57" spans="1:16">
      <c r="A57" s="160" t="s">
        <v>36</v>
      </c>
      <c r="B57" s="160"/>
      <c r="C57" s="160"/>
      <c r="D57" s="160">
        <f>'将来負担比率（分子）の構造'!I$51</f>
        <v>604</v>
      </c>
      <c r="E57" s="160"/>
      <c r="F57" s="160"/>
      <c r="G57" s="160">
        <f>'将来負担比率（分子）の構造'!J$51</f>
        <v>575</v>
      </c>
      <c r="H57" s="160"/>
      <c r="I57" s="160"/>
      <c r="J57" s="160">
        <f>'将来負担比率（分子）の構造'!K$51</f>
        <v>505</v>
      </c>
      <c r="K57" s="160"/>
      <c r="L57" s="160"/>
      <c r="M57" s="160">
        <f>'将来負担比率（分子）の構造'!L$51</f>
        <v>438</v>
      </c>
      <c r="N57" s="160"/>
      <c r="O57" s="160"/>
      <c r="P57" s="160">
        <f>'将来負担比率（分子）の構造'!M$51</f>
        <v>372</v>
      </c>
    </row>
    <row r="58" spans="1:16">
      <c r="A58" s="160" t="s">
        <v>35</v>
      </c>
      <c r="B58" s="160"/>
      <c r="C58" s="160"/>
      <c r="D58" s="160">
        <f>'将来負担比率（分子）の構造'!I$50</f>
        <v>18225</v>
      </c>
      <c r="E58" s="160"/>
      <c r="F58" s="160"/>
      <c r="G58" s="160">
        <f>'将来負担比率（分子）の構造'!J$50</f>
        <v>20364</v>
      </c>
      <c r="H58" s="160"/>
      <c r="I58" s="160"/>
      <c r="J58" s="160">
        <f>'将来負担比率（分子）の構造'!K$50</f>
        <v>23144</v>
      </c>
      <c r="K58" s="160"/>
      <c r="L58" s="160"/>
      <c r="M58" s="160">
        <f>'将来負担比率（分子）の構造'!L$50</f>
        <v>25376</v>
      </c>
      <c r="N58" s="160"/>
      <c r="O58" s="160"/>
      <c r="P58" s="160">
        <f>'将来負担比率（分子）の構造'!M$50</f>
        <v>26328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v>
      </c>
      <c r="C61" s="160"/>
      <c r="D61" s="160"/>
      <c r="E61" s="160">
        <f>'将来負担比率（分子）の構造'!J$46</f>
        <v>5</v>
      </c>
      <c r="F61" s="160"/>
      <c r="G61" s="160"/>
      <c r="H61" s="160">
        <f>'将来負担比率（分子）の構造'!K$46</f>
        <v>1</v>
      </c>
      <c r="I61" s="160"/>
      <c r="J61" s="160"/>
      <c r="K61" s="160">
        <f>'将来負担比率（分子）の構造'!L$46</f>
        <v>2</v>
      </c>
      <c r="L61" s="160"/>
      <c r="M61" s="160"/>
      <c r="N61" s="160">
        <f>'将来負担比率（分子）の構造'!M$46</f>
        <v>1</v>
      </c>
      <c r="O61" s="160"/>
      <c r="P61" s="160"/>
    </row>
    <row r="62" spans="1:16">
      <c r="A62" s="160" t="s">
        <v>29</v>
      </c>
      <c r="B62" s="160">
        <f>'将来負担比率（分子）の構造'!I$45</f>
        <v>6100</v>
      </c>
      <c r="C62" s="160"/>
      <c r="D62" s="160"/>
      <c r="E62" s="160">
        <f>'将来負担比率（分子）の構造'!J$45</f>
        <v>5576</v>
      </c>
      <c r="F62" s="160"/>
      <c r="G62" s="160"/>
      <c r="H62" s="160">
        <f>'将来負担比率（分子）の構造'!K$45</f>
        <v>5322</v>
      </c>
      <c r="I62" s="160"/>
      <c r="J62" s="160"/>
      <c r="K62" s="160">
        <f>'将来負担比率（分子）の構造'!L$45</f>
        <v>5166</v>
      </c>
      <c r="L62" s="160"/>
      <c r="M62" s="160"/>
      <c r="N62" s="160">
        <f>'将来負担比率（分子）の構造'!M$45</f>
        <v>5003</v>
      </c>
      <c r="O62" s="160"/>
      <c r="P62" s="160"/>
    </row>
    <row r="63" spans="1:16">
      <c r="A63" s="160" t="s">
        <v>28</v>
      </c>
      <c r="B63" s="160">
        <f>'将来負担比率（分子）の構造'!I$44</f>
        <v>316</v>
      </c>
      <c r="C63" s="160"/>
      <c r="D63" s="160"/>
      <c r="E63" s="160">
        <f>'将来負担比率（分子）の構造'!J$44</f>
        <v>235</v>
      </c>
      <c r="F63" s="160"/>
      <c r="G63" s="160"/>
      <c r="H63" s="160">
        <f>'将来負担比率（分子）の構造'!K$44</f>
        <v>182</v>
      </c>
      <c r="I63" s="160"/>
      <c r="J63" s="160"/>
      <c r="K63" s="160">
        <f>'将来負担比率（分子）の構造'!L$44</f>
        <v>173</v>
      </c>
      <c r="L63" s="160"/>
      <c r="M63" s="160"/>
      <c r="N63" s="160">
        <f>'将来負担比率（分子）の構造'!M$44</f>
        <v>164</v>
      </c>
      <c r="O63" s="160"/>
      <c r="P63" s="160"/>
    </row>
    <row r="64" spans="1:16">
      <c r="A64" s="160" t="s">
        <v>27</v>
      </c>
      <c r="B64" s="160">
        <f>'将来負担比率（分子）の構造'!I$43</f>
        <v>20078</v>
      </c>
      <c r="C64" s="160"/>
      <c r="D64" s="160"/>
      <c r="E64" s="160">
        <f>'将来負担比率（分子）の構造'!J$43</f>
        <v>19038</v>
      </c>
      <c r="F64" s="160"/>
      <c r="G64" s="160"/>
      <c r="H64" s="160">
        <f>'将来負担比率（分子）の構造'!K$43</f>
        <v>18038</v>
      </c>
      <c r="I64" s="160"/>
      <c r="J64" s="160"/>
      <c r="K64" s="160">
        <f>'将来負担比率（分子）の構造'!L$43</f>
        <v>17488</v>
      </c>
      <c r="L64" s="160"/>
      <c r="M64" s="160"/>
      <c r="N64" s="160">
        <f>'将来負担比率（分子）の構造'!M$43</f>
        <v>16895</v>
      </c>
      <c r="O64" s="160"/>
      <c r="P64" s="160"/>
    </row>
    <row r="65" spans="1:16">
      <c r="A65" s="160" t="s">
        <v>26</v>
      </c>
      <c r="B65" s="160">
        <f>'将来負担比率（分子）の構造'!I$42</f>
        <v>103</v>
      </c>
      <c r="C65" s="160"/>
      <c r="D65" s="160"/>
      <c r="E65" s="160">
        <f>'将来負担比率（分子）の構造'!J$42</f>
        <v>80</v>
      </c>
      <c r="F65" s="160"/>
      <c r="G65" s="160"/>
      <c r="H65" s="160">
        <f>'将来負担比率（分子）の構造'!K$42</f>
        <v>66</v>
      </c>
      <c r="I65" s="160"/>
      <c r="J65" s="160"/>
      <c r="K65" s="160">
        <f>'将来負担比率（分子）の構造'!L$42</f>
        <v>49</v>
      </c>
      <c r="L65" s="160"/>
      <c r="M65" s="160"/>
      <c r="N65" s="160">
        <f>'将来負担比率（分子）の構造'!M$42</f>
        <v>44</v>
      </c>
      <c r="O65" s="160"/>
      <c r="P65" s="160"/>
    </row>
    <row r="66" spans="1:16">
      <c r="A66" s="160" t="s">
        <v>25</v>
      </c>
      <c r="B66" s="160">
        <f>'将来負担比率（分子）の構造'!I$41</f>
        <v>33895</v>
      </c>
      <c r="C66" s="160"/>
      <c r="D66" s="160"/>
      <c r="E66" s="160">
        <f>'将来負担比率（分子）の構造'!J$41</f>
        <v>34853</v>
      </c>
      <c r="F66" s="160"/>
      <c r="G66" s="160"/>
      <c r="H66" s="160">
        <f>'将来負担比率（分子）の構造'!K$41</f>
        <v>35826</v>
      </c>
      <c r="I66" s="160"/>
      <c r="J66" s="160"/>
      <c r="K66" s="160">
        <f>'将来負担比率（分子）の構造'!L$41</f>
        <v>36537</v>
      </c>
      <c r="L66" s="160"/>
      <c r="M66" s="160"/>
      <c r="N66" s="160">
        <f>'将来負担比率（分子）の構造'!M$41</f>
        <v>38624</v>
      </c>
      <c r="O66" s="160"/>
      <c r="P66" s="160"/>
    </row>
    <row r="67" spans="1:16">
      <c r="A67" s="160" t="s">
        <v>69</v>
      </c>
      <c r="B67" s="160" t="e">
        <f>NA()</f>
        <v>#N/A</v>
      </c>
      <c r="C67" s="160">
        <f>IF(ISNUMBER('将来負担比率（分子）の構造'!I$53), IF('将来負担比率（分子）の構造'!I$53 &lt; 0, 0, '将来負担比率（分子）の構造'!I$53), NA())</f>
        <v>5788</v>
      </c>
      <c r="D67" s="160" t="e">
        <f>NA()</f>
        <v>#N/A</v>
      </c>
      <c r="E67" s="160" t="e">
        <f>NA()</f>
        <v>#N/A</v>
      </c>
      <c r="F67" s="160">
        <f>IF(ISNUMBER('将来負担比率（分子）の構造'!J$53), IF('将来負担比率（分子）の構造'!J$53 &lt; 0, 0, '将来負担比率（分子）の構造'!J$53), NA())</f>
        <v>3777</v>
      </c>
      <c r="G67" s="160" t="e">
        <f>NA()</f>
        <v>#N/A</v>
      </c>
      <c r="H67" s="160" t="e">
        <f>NA()</f>
        <v>#N/A</v>
      </c>
      <c r="I67" s="160">
        <f>IF(ISNUMBER('将来負担比率（分子）の構造'!K$53), IF('将来負担比率（分子）の構造'!K$53 &lt; 0, 0, '将来負担比率（分子）の構造'!K$53), NA())</f>
        <v>993</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12228</v>
      </c>
      <c r="C72" s="164">
        <f>基金残高に係る経年分析!G55</f>
        <v>12300</v>
      </c>
      <c r="D72" s="164">
        <f>基金残高に係る経年分析!H55</f>
        <v>12321</v>
      </c>
    </row>
    <row r="73" spans="1:16">
      <c r="A73" s="163" t="s">
        <v>72</v>
      </c>
      <c r="B73" s="164">
        <f>基金残高に係る経年分析!F56</f>
        <v>666</v>
      </c>
      <c r="C73" s="164">
        <f>基金残高に係る経年分析!G56</f>
        <v>667</v>
      </c>
      <c r="D73" s="164">
        <f>基金残高に係る経年分析!H56</f>
        <v>1287</v>
      </c>
    </row>
    <row r="74" spans="1:16">
      <c r="A74" s="163" t="s">
        <v>73</v>
      </c>
      <c r="B74" s="164">
        <f>基金残高に係る経年分析!F57</f>
        <v>10732</v>
      </c>
      <c r="C74" s="164">
        <f>基金残高に係る経年分析!G57</f>
        <v>12617</v>
      </c>
      <c r="D74" s="164">
        <f>基金残高に係る経年分析!H57</f>
        <v>13800</v>
      </c>
    </row>
  </sheetData>
  <sheetProtection algorithmName="SHA-512" hashValue="sO5gDFAeTqrTCN/WhwONn5sIJT6SLTy83ArsSMtA5uCOuPCQULLrr2t6PJEkJ9/MMHRe0PEGbDGhzkbVTNkjQQ==" saltValue="7KtskoTKixFW1nhMxPm4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5218099</v>
      </c>
      <c r="S5" s="649"/>
      <c r="T5" s="649"/>
      <c r="U5" s="649"/>
      <c r="V5" s="649"/>
      <c r="W5" s="649"/>
      <c r="X5" s="649"/>
      <c r="Y5" s="650"/>
      <c r="Z5" s="651">
        <v>15.3</v>
      </c>
      <c r="AA5" s="651"/>
      <c r="AB5" s="651"/>
      <c r="AC5" s="651"/>
      <c r="AD5" s="652">
        <v>5218099</v>
      </c>
      <c r="AE5" s="652"/>
      <c r="AF5" s="652"/>
      <c r="AG5" s="652"/>
      <c r="AH5" s="652"/>
      <c r="AI5" s="652"/>
      <c r="AJ5" s="652"/>
      <c r="AK5" s="652"/>
      <c r="AL5" s="653">
        <v>27.1</v>
      </c>
      <c r="AM5" s="654"/>
      <c r="AN5" s="654"/>
      <c r="AO5" s="655"/>
      <c r="AP5" s="645" t="s">
        <v>225</v>
      </c>
      <c r="AQ5" s="646"/>
      <c r="AR5" s="646"/>
      <c r="AS5" s="646"/>
      <c r="AT5" s="646"/>
      <c r="AU5" s="646"/>
      <c r="AV5" s="646"/>
      <c r="AW5" s="646"/>
      <c r="AX5" s="646"/>
      <c r="AY5" s="646"/>
      <c r="AZ5" s="646"/>
      <c r="BA5" s="646"/>
      <c r="BB5" s="646"/>
      <c r="BC5" s="646"/>
      <c r="BD5" s="646"/>
      <c r="BE5" s="646"/>
      <c r="BF5" s="647"/>
      <c r="BG5" s="659">
        <v>5188802</v>
      </c>
      <c r="BH5" s="660"/>
      <c r="BI5" s="660"/>
      <c r="BJ5" s="660"/>
      <c r="BK5" s="660"/>
      <c r="BL5" s="660"/>
      <c r="BM5" s="660"/>
      <c r="BN5" s="661"/>
      <c r="BO5" s="662">
        <v>99.4</v>
      </c>
      <c r="BP5" s="662"/>
      <c r="BQ5" s="662"/>
      <c r="BR5" s="662"/>
      <c r="BS5" s="663">
        <v>83695</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282024</v>
      </c>
      <c r="S6" s="660"/>
      <c r="T6" s="660"/>
      <c r="U6" s="660"/>
      <c r="V6" s="660"/>
      <c r="W6" s="660"/>
      <c r="X6" s="660"/>
      <c r="Y6" s="661"/>
      <c r="Z6" s="662">
        <v>0.8</v>
      </c>
      <c r="AA6" s="662"/>
      <c r="AB6" s="662"/>
      <c r="AC6" s="662"/>
      <c r="AD6" s="663">
        <v>282024</v>
      </c>
      <c r="AE6" s="663"/>
      <c r="AF6" s="663"/>
      <c r="AG6" s="663"/>
      <c r="AH6" s="663"/>
      <c r="AI6" s="663"/>
      <c r="AJ6" s="663"/>
      <c r="AK6" s="663"/>
      <c r="AL6" s="664">
        <v>1.5</v>
      </c>
      <c r="AM6" s="665"/>
      <c r="AN6" s="665"/>
      <c r="AO6" s="666"/>
      <c r="AP6" s="656" t="s">
        <v>230</v>
      </c>
      <c r="AQ6" s="657"/>
      <c r="AR6" s="657"/>
      <c r="AS6" s="657"/>
      <c r="AT6" s="657"/>
      <c r="AU6" s="657"/>
      <c r="AV6" s="657"/>
      <c r="AW6" s="657"/>
      <c r="AX6" s="657"/>
      <c r="AY6" s="657"/>
      <c r="AZ6" s="657"/>
      <c r="BA6" s="657"/>
      <c r="BB6" s="657"/>
      <c r="BC6" s="657"/>
      <c r="BD6" s="657"/>
      <c r="BE6" s="657"/>
      <c r="BF6" s="658"/>
      <c r="BG6" s="659">
        <v>5188802</v>
      </c>
      <c r="BH6" s="660"/>
      <c r="BI6" s="660"/>
      <c r="BJ6" s="660"/>
      <c r="BK6" s="660"/>
      <c r="BL6" s="660"/>
      <c r="BM6" s="660"/>
      <c r="BN6" s="661"/>
      <c r="BO6" s="662">
        <v>99.4</v>
      </c>
      <c r="BP6" s="662"/>
      <c r="BQ6" s="662"/>
      <c r="BR6" s="662"/>
      <c r="BS6" s="663">
        <v>83695</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216201</v>
      </c>
      <c r="CS6" s="660"/>
      <c r="CT6" s="660"/>
      <c r="CU6" s="660"/>
      <c r="CV6" s="660"/>
      <c r="CW6" s="660"/>
      <c r="CX6" s="660"/>
      <c r="CY6" s="661"/>
      <c r="CZ6" s="653">
        <v>0.7</v>
      </c>
      <c r="DA6" s="654"/>
      <c r="DB6" s="654"/>
      <c r="DC6" s="673"/>
      <c r="DD6" s="668" t="s">
        <v>123</v>
      </c>
      <c r="DE6" s="660"/>
      <c r="DF6" s="660"/>
      <c r="DG6" s="660"/>
      <c r="DH6" s="660"/>
      <c r="DI6" s="660"/>
      <c r="DJ6" s="660"/>
      <c r="DK6" s="660"/>
      <c r="DL6" s="660"/>
      <c r="DM6" s="660"/>
      <c r="DN6" s="660"/>
      <c r="DO6" s="660"/>
      <c r="DP6" s="661"/>
      <c r="DQ6" s="668">
        <v>216201</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9818</v>
      </c>
      <c r="S7" s="660"/>
      <c r="T7" s="660"/>
      <c r="U7" s="660"/>
      <c r="V7" s="660"/>
      <c r="W7" s="660"/>
      <c r="X7" s="660"/>
      <c r="Y7" s="661"/>
      <c r="Z7" s="662">
        <v>0</v>
      </c>
      <c r="AA7" s="662"/>
      <c r="AB7" s="662"/>
      <c r="AC7" s="662"/>
      <c r="AD7" s="663">
        <v>9818</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2164388</v>
      </c>
      <c r="BH7" s="660"/>
      <c r="BI7" s="660"/>
      <c r="BJ7" s="660"/>
      <c r="BK7" s="660"/>
      <c r="BL7" s="660"/>
      <c r="BM7" s="660"/>
      <c r="BN7" s="661"/>
      <c r="BO7" s="662">
        <v>41.5</v>
      </c>
      <c r="BP7" s="662"/>
      <c r="BQ7" s="662"/>
      <c r="BR7" s="662"/>
      <c r="BS7" s="663">
        <v>83695</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5910107</v>
      </c>
      <c r="CS7" s="660"/>
      <c r="CT7" s="660"/>
      <c r="CU7" s="660"/>
      <c r="CV7" s="660"/>
      <c r="CW7" s="660"/>
      <c r="CX7" s="660"/>
      <c r="CY7" s="661"/>
      <c r="CZ7" s="662">
        <v>18</v>
      </c>
      <c r="DA7" s="662"/>
      <c r="DB7" s="662"/>
      <c r="DC7" s="662"/>
      <c r="DD7" s="668">
        <v>438499</v>
      </c>
      <c r="DE7" s="660"/>
      <c r="DF7" s="660"/>
      <c r="DG7" s="660"/>
      <c r="DH7" s="660"/>
      <c r="DI7" s="660"/>
      <c r="DJ7" s="660"/>
      <c r="DK7" s="660"/>
      <c r="DL7" s="660"/>
      <c r="DM7" s="660"/>
      <c r="DN7" s="660"/>
      <c r="DO7" s="660"/>
      <c r="DP7" s="661"/>
      <c r="DQ7" s="668">
        <v>3734103</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25478</v>
      </c>
      <c r="S8" s="660"/>
      <c r="T8" s="660"/>
      <c r="U8" s="660"/>
      <c r="V8" s="660"/>
      <c r="W8" s="660"/>
      <c r="X8" s="660"/>
      <c r="Y8" s="661"/>
      <c r="Z8" s="662">
        <v>0.1</v>
      </c>
      <c r="AA8" s="662"/>
      <c r="AB8" s="662"/>
      <c r="AC8" s="662"/>
      <c r="AD8" s="663">
        <v>25478</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80723</v>
      </c>
      <c r="BH8" s="660"/>
      <c r="BI8" s="660"/>
      <c r="BJ8" s="660"/>
      <c r="BK8" s="660"/>
      <c r="BL8" s="660"/>
      <c r="BM8" s="660"/>
      <c r="BN8" s="661"/>
      <c r="BO8" s="662">
        <v>1.5</v>
      </c>
      <c r="BP8" s="662"/>
      <c r="BQ8" s="662"/>
      <c r="BR8" s="662"/>
      <c r="BS8" s="668" t="s">
        <v>237</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7896249</v>
      </c>
      <c r="CS8" s="660"/>
      <c r="CT8" s="660"/>
      <c r="CU8" s="660"/>
      <c r="CV8" s="660"/>
      <c r="CW8" s="660"/>
      <c r="CX8" s="660"/>
      <c r="CY8" s="661"/>
      <c r="CZ8" s="662">
        <v>24.1</v>
      </c>
      <c r="DA8" s="662"/>
      <c r="DB8" s="662"/>
      <c r="DC8" s="662"/>
      <c r="DD8" s="668">
        <v>675296</v>
      </c>
      <c r="DE8" s="660"/>
      <c r="DF8" s="660"/>
      <c r="DG8" s="660"/>
      <c r="DH8" s="660"/>
      <c r="DI8" s="660"/>
      <c r="DJ8" s="660"/>
      <c r="DK8" s="660"/>
      <c r="DL8" s="660"/>
      <c r="DM8" s="660"/>
      <c r="DN8" s="660"/>
      <c r="DO8" s="660"/>
      <c r="DP8" s="661"/>
      <c r="DQ8" s="668">
        <v>4306342</v>
      </c>
      <c r="DR8" s="660"/>
      <c r="DS8" s="660"/>
      <c r="DT8" s="660"/>
      <c r="DU8" s="660"/>
      <c r="DV8" s="660"/>
      <c r="DW8" s="660"/>
      <c r="DX8" s="660"/>
      <c r="DY8" s="660"/>
      <c r="DZ8" s="660"/>
      <c r="EA8" s="660"/>
      <c r="EB8" s="660"/>
      <c r="EC8" s="669"/>
    </row>
    <row r="9" spans="2:143" ht="11.25" customHeight="1">
      <c r="B9" s="656" t="s">
        <v>239</v>
      </c>
      <c r="C9" s="657"/>
      <c r="D9" s="657"/>
      <c r="E9" s="657"/>
      <c r="F9" s="657"/>
      <c r="G9" s="657"/>
      <c r="H9" s="657"/>
      <c r="I9" s="657"/>
      <c r="J9" s="657"/>
      <c r="K9" s="657"/>
      <c r="L9" s="657"/>
      <c r="M9" s="657"/>
      <c r="N9" s="657"/>
      <c r="O9" s="657"/>
      <c r="P9" s="657"/>
      <c r="Q9" s="658"/>
      <c r="R9" s="659">
        <v>24466</v>
      </c>
      <c r="S9" s="660"/>
      <c r="T9" s="660"/>
      <c r="U9" s="660"/>
      <c r="V9" s="660"/>
      <c r="W9" s="660"/>
      <c r="X9" s="660"/>
      <c r="Y9" s="661"/>
      <c r="Z9" s="662">
        <v>0.1</v>
      </c>
      <c r="AA9" s="662"/>
      <c r="AB9" s="662"/>
      <c r="AC9" s="662"/>
      <c r="AD9" s="663">
        <v>24466</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1543152</v>
      </c>
      <c r="BH9" s="660"/>
      <c r="BI9" s="660"/>
      <c r="BJ9" s="660"/>
      <c r="BK9" s="660"/>
      <c r="BL9" s="660"/>
      <c r="BM9" s="660"/>
      <c r="BN9" s="661"/>
      <c r="BO9" s="662">
        <v>29.6</v>
      </c>
      <c r="BP9" s="662"/>
      <c r="BQ9" s="662"/>
      <c r="BR9" s="662"/>
      <c r="BS9" s="668" t="s">
        <v>237</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3179916</v>
      </c>
      <c r="CS9" s="660"/>
      <c r="CT9" s="660"/>
      <c r="CU9" s="660"/>
      <c r="CV9" s="660"/>
      <c r="CW9" s="660"/>
      <c r="CX9" s="660"/>
      <c r="CY9" s="661"/>
      <c r="CZ9" s="662">
        <v>9.6999999999999993</v>
      </c>
      <c r="DA9" s="662"/>
      <c r="DB9" s="662"/>
      <c r="DC9" s="662"/>
      <c r="DD9" s="668">
        <v>732581</v>
      </c>
      <c r="DE9" s="660"/>
      <c r="DF9" s="660"/>
      <c r="DG9" s="660"/>
      <c r="DH9" s="660"/>
      <c r="DI9" s="660"/>
      <c r="DJ9" s="660"/>
      <c r="DK9" s="660"/>
      <c r="DL9" s="660"/>
      <c r="DM9" s="660"/>
      <c r="DN9" s="660"/>
      <c r="DO9" s="660"/>
      <c r="DP9" s="661"/>
      <c r="DQ9" s="668">
        <v>2267330</v>
      </c>
      <c r="DR9" s="660"/>
      <c r="DS9" s="660"/>
      <c r="DT9" s="660"/>
      <c r="DU9" s="660"/>
      <c r="DV9" s="660"/>
      <c r="DW9" s="660"/>
      <c r="DX9" s="660"/>
      <c r="DY9" s="660"/>
      <c r="DZ9" s="660"/>
      <c r="EA9" s="660"/>
      <c r="EB9" s="660"/>
      <c r="EC9" s="669"/>
    </row>
    <row r="10" spans="2:143" ht="11.25" customHeight="1">
      <c r="B10" s="656" t="s">
        <v>242</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237</v>
      </c>
      <c r="AE10" s="663"/>
      <c r="AF10" s="663"/>
      <c r="AG10" s="663"/>
      <c r="AH10" s="663"/>
      <c r="AI10" s="663"/>
      <c r="AJ10" s="663"/>
      <c r="AK10" s="663"/>
      <c r="AL10" s="664" t="s">
        <v>237</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119032</v>
      </c>
      <c r="BH10" s="660"/>
      <c r="BI10" s="660"/>
      <c r="BJ10" s="660"/>
      <c r="BK10" s="660"/>
      <c r="BL10" s="660"/>
      <c r="BM10" s="660"/>
      <c r="BN10" s="661"/>
      <c r="BO10" s="662">
        <v>2.2999999999999998</v>
      </c>
      <c r="BP10" s="662"/>
      <c r="BQ10" s="662"/>
      <c r="BR10" s="662"/>
      <c r="BS10" s="668" t="s">
        <v>237</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t="s">
        <v>237</v>
      </c>
      <c r="CS10" s="660"/>
      <c r="CT10" s="660"/>
      <c r="CU10" s="660"/>
      <c r="CV10" s="660"/>
      <c r="CW10" s="660"/>
      <c r="CX10" s="660"/>
      <c r="CY10" s="661"/>
      <c r="CZ10" s="662" t="s">
        <v>123</v>
      </c>
      <c r="DA10" s="662"/>
      <c r="DB10" s="662"/>
      <c r="DC10" s="662"/>
      <c r="DD10" s="668" t="s">
        <v>123</v>
      </c>
      <c r="DE10" s="660"/>
      <c r="DF10" s="660"/>
      <c r="DG10" s="660"/>
      <c r="DH10" s="660"/>
      <c r="DI10" s="660"/>
      <c r="DJ10" s="660"/>
      <c r="DK10" s="660"/>
      <c r="DL10" s="660"/>
      <c r="DM10" s="660"/>
      <c r="DN10" s="660"/>
      <c r="DO10" s="660"/>
      <c r="DP10" s="661"/>
      <c r="DQ10" s="668" t="s">
        <v>237</v>
      </c>
      <c r="DR10" s="660"/>
      <c r="DS10" s="660"/>
      <c r="DT10" s="660"/>
      <c r="DU10" s="660"/>
      <c r="DV10" s="660"/>
      <c r="DW10" s="660"/>
      <c r="DX10" s="660"/>
      <c r="DY10" s="660"/>
      <c r="DZ10" s="660"/>
      <c r="EA10" s="660"/>
      <c r="EB10" s="660"/>
      <c r="EC10" s="669"/>
    </row>
    <row r="11" spans="2:143" ht="11.25" customHeight="1">
      <c r="B11" s="656" t="s">
        <v>245</v>
      </c>
      <c r="C11" s="657"/>
      <c r="D11" s="657"/>
      <c r="E11" s="657"/>
      <c r="F11" s="657"/>
      <c r="G11" s="657"/>
      <c r="H11" s="657"/>
      <c r="I11" s="657"/>
      <c r="J11" s="657"/>
      <c r="K11" s="657"/>
      <c r="L11" s="657"/>
      <c r="M11" s="657"/>
      <c r="N11" s="657"/>
      <c r="O11" s="657"/>
      <c r="P11" s="657"/>
      <c r="Q11" s="658"/>
      <c r="R11" s="659" t="s">
        <v>237</v>
      </c>
      <c r="S11" s="660"/>
      <c r="T11" s="660"/>
      <c r="U11" s="660"/>
      <c r="V11" s="660"/>
      <c r="W11" s="660"/>
      <c r="X11" s="660"/>
      <c r="Y11" s="661"/>
      <c r="Z11" s="662" t="s">
        <v>237</v>
      </c>
      <c r="AA11" s="662"/>
      <c r="AB11" s="662"/>
      <c r="AC11" s="662"/>
      <c r="AD11" s="663" t="s">
        <v>237</v>
      </c>
      <c r="AE11" s="663"/>
      <c r="AF11" s="663"/>
      <c r="AG11" s="663"/>
      <c r="AH11" s="663"/>
      <c r="AI11" s="663"/>
      <c r="AJ11" s="663"/>
      <c r="AK11" s="663"/>
      <c r="AL11" s="664" t="s">
        <v>237</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421481</v>
      </c>
      <c r="BH11" s="660"/>
      <c r="BI11" s="660"/>
      <c r="BJ11" s="660"/>
      <c r="BK11" s="660"/>
      <c r="BL11" s="660"/>
      <c r="BM11" s="660"/>
      <c r="BN11" s="661"/>
      <c r="BO11" s="662">
        <v>8.1</v>
      </c>
      <c r="BP11" s="662"/>
      <c r="BQ11" s="662"/>
      <c r="BR11" s="662"/>
      <c r="BS11" s="668">
        <v>83695</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1656192</v>
      </c>
      <c r="CS11" s="660"/>
      <c r="CT11" s="660"/>
      <c r="CU11" s="660"/>
      <c r="CV11" s="660"/>
      <c r="CW11" s="660"/>
      <c r="CX11" s="660"/>
      <c r="CY11" s="661"/>
      <c r="CZ11" s="662">
        <v>5.0999999999999996</v>
      </c>
      <c r="DA11" s="662"/>
      <c r="DB11" s="662"/>
      <c r="DC11" s="662"/>
      <c r="DD11" s="668">
        <v>373546</v>
      </c>
      <c r="DE11" s="660"/>
      <c r="DF11" s="660"/>
      <c r="DG11" s="660"/>
      <c r="DH11" s="660"/>
      <c r="DI11" s="660"/>
      <c r="DJ11" s="660"/>
      <c r="DK11" s="660"/>
      <c r="DL11" s="660"/>
      <c r="DM11" s="660"/>
      <c r="DN11" s="660"/>
      <c r="DO11" s="660"/>
      <c r="DP11" s="661"/>
      <c r="DQ11" s="668">
        <v>1026821</v>
      </c>
      <c r="DR11" s="660"/>
      <c r="DS11" s="660"/>
      <c r="DT11" s="660"/>
      <c r="DU11" s="660"/>
      <c r="DV11" s="660"/>
      <c r="DW11" s="660"/>
      <c r="DX11" s="660"/>
      <c r="DY11" s="660"/>
      <c r="DZ11" s="660"/>
      <c r="EA11" s="660"/>
      <c r="EB11" s="660"/>
      <c r="EC11" s="669"/>
    </row>
    <row r="12" spans="2:143" ht="11.25" customHeight="1">
      <c r="B12" s="656" t="s">
        <v>248</v>
      </c>
      <c r="C12" s="657"/>
      <c r="D12" s="657"/>
      <c r="E12" s="657"/>
      <c r="F12" s="657"/>
      <c r="G12" s="657"/>
      <c r="H12" s="657"/>
      <c r="I12" s="657"/>
      <c r="J12" s="657"/>
      <c r="K12" s="657"/>
      <c r="L12" s="657"/>
      <c r="M12" s="657"/>
      <c r="N12" s="657"/>
      <c r="O12" s="657"/>
      <c r="P12" s="657"/>
      <c r="Q12" s="658"/>
      <c r="R12" s="659">
        <v>831630</v>
      </c>
      <c r="S12" s="660"/>
      <c r="T12" s="660"/>
      <c r="U12" s="660"/>
      <c r="V12" s="660"/>
      <c r="W12" s="660"/>
      <c r="X12" s="660"/>
      <c r="Y12" s="661"/>
      <c r="Z12" s="662">
        <v>2.4</v>
      </c>
      <c r="AA12" s="662"/>
      <c r="AB12" s="662"/>
      <c r="AC12" s="662"/>
      <c r="AD12" s="663">
        <v>831630</v>
      </c>
      <c r="AE12" s="663"/>
      <c r="AF12" s="663"/>
      <c r="AG12" s="663"/>
      <c r="AH12" s="663"/>
      <c r="AI12" s="663"/>
      <c r="AJ12" s="663"/>
      <c r="AK12" s="663"/>
      <c r="AL12" s="664">
        <v>4.3</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2548410</v>
      </c>
      <c r="BH12" s="660"/>
      <c r="BI12" s="660"/>
      <c r="BJ12" s="660"/>
      <c r="BK12" s="660"/>
      <c r="BL12" s="660"/>
      <c r="BM12" s="660"/>
      <c r="BN12" s="661"/>
      <c r="BO12" s="662">
        <v>48.8</v>
      </c>
      <c r="BP12" s="662"/>
      <c r="BQ12" s="662"/>
      <c r="BR12" s="662"/>
      <c r="BS12" s="668" t="s">
        <v>123</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605172</v>
      </c>
      <c r="CS12" s="660"/>
      <c r="CT12" s="660"/>
      <c r="CU12" s="660"/>
      <c r="CV12" s="660"/>
      <c r="CW12" s="660"/>
      <c r="CX12" s="660"/>
      <c r="CY12" s="661"/>
      <c r="CZ12" s="662">
        <v>1.8</v>
      </c>
      <c r="DA12" s="662"/>
      <c r="DB12" s="662"/>
      <c r="DC12" s="662"/>
      <c r="DD12" s="668">
        <v>158943</v>
      </c>
      <c r="DE12" s="660"/>
      <c r="DF12" s="660"/>
      <c r="DG12" s="660"/>
      <c r="DH12" s="660"/>
      <c r="DI12" s="660"/>
      <c r="DJ12" s="660"/>
      <c r="DK12" s="660"/>
      <c r="DL12" s="660"/>
      <c r="DM12" s="660"/>
      <c r="DN12" s="660"/>
      <c r="DO12" s="660"/>
      <c r="DP12" s="661"/>
      <c r="DQ12" s="668">
        <v>410059</v>
      </c>
      <c r="DR12" s="660"/>
      <c r="DS12" s="660"/>
      <c r="DT12" s="660"/>
      <c r="DU12" s="660"/>
      <c r="DV12" s="660"/>
      <c r="DW12" s="660"/>
      <c r="DX12" s="660"/>
      <c r="DY12" s="660"/>
      <c r="DZ12" s="660"/>
      <c r="EA12" s="660"/>
      <c r="EB12" s="660"/>
      <c r="EC12" s="669"/>
    </row>
    <row r="13" spans="2:143" ht="11.25" customHeight="1">
      <c r="B13" s="656" t="s">
        <v>251</v>
      </c>
      <c r="C13" s="657"/>
      <c r="D13" s="657"/>
      <c r="E13" s="657"/>
      <c r="F13" s="657"/>
      <c r="G13" s="657"/>
      <c r="H13" s="657"/>
      <c r="I13" s="657"/>
      <c r="J13" s="657"/>
      <c r="K13" s="657"/>
      <c r="L13" s="657"/>
      <c r="M13" s="657"/>
      <c r="N13" s="657"/>
      <c r="O13" s="657"/>
      <c r="P13" s="657"/>
      <c r="Q13" s="658"/>
      <c r="R13" s="659">
        <v>26889</v>
      </c>
      <c r="S13" s="660"/>
      <c r="T13" s="660"/>
      <c r="U13" s="660"/>
      <c r="V13" s="660"/>
      <c r="W13" s="660"/>
      <c r="X13" s="660"/>
      <c r="Y13" s="661"/>
      <c r="Z13" s="662">
        <v>0.1</v>
      </c>
      <c r="AA13" s="662"/>
      <c r="AB13" s="662"/>
      <c r="AC13" s="662"/>
      <c r="AD13" s="663">
        <v>26889</v>
      </c>
      <c r="AE13" s="663"/>
      <c r="AF13" s="663"/>
      <c r="AG13" s="663"/>
      <c r="AH13" s="663"/>
      <c r="AI13" s="663"/>
      <c r="AJ13" s="663"/>
      <c r="AK13" s="663"/>
      <c r="AL13" s="664">
        <v>0.1</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2519961</v>
      </c>
      <c r="BH13" s="660"/>
      <c r="BI13" s="660"/>
      <c r="BJ13" s="660"/>
      <c r="BK13" s="660"/>
      <c r="BL13" s="660"/>
      <c r="BM13" s="660"/>
      <c r="BN13" s="661"/>
      <c r="BO13" s="662">
        <v>48.3</v>
      </c>
      <c r="BP13" s="662"/>
      <c r="BQ13" s="662"/>
      <c r="BR13" s="662"/>
      <c r="BS13" s="668" t="s">
        <v>237</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2697830</v>
      </c>
      <c r="CS13" s="660"/>
      <c r="CT13" s="660"/>
      <c r="CU13" s="660"/>
      <c r="CV13" s="660"/>
      <c r="CW13" s="660"/>
      <c r="CX13" s="660"/>
      <c r="CY13" s="661"/>
      <c r="CZ13" s="662">
        <v>8.1999999999999993</v>
      </c>
      <c r="DA13" s="662"/>
      <c r="DB13" s="662"/>
      <c r="DC13" s="662"/>
      <c r="DD13" s="668">
        <v>1155373</v>
      </c>
      <c r="DE13" s="660"/>
      <c r="DF13" s="660"/>
      <c r="DG13" s="660"/>
      <c r="DH13" s="660"/>
      <c r="DI13" s="660"/>
      <c r="DJ13" s="660"/>
      <c r="DK13" s="660"/>
      <c r="DL13" s="660"/>
      <c r="DM13" s="660"/>
      <c r="DN13" s="660"/>
      <c r="DO13" s="660"/>
      <c r="DP13" s="661"/>
      <c r="DQ13" s="668">
        <v>1896689</v>
      </c>
      <c r="DR13" s="660"/>
      <c r="DS13" s="660"/>
      <c r="DT13" s="660"/>
      <c r="DU13" s="660"/>
      <c r="DV13" s="660"/>
      <c r="DW13" s="660"/>
      <c r="DX13" s="660"/>
      <c r="DY13" s="660"/>
      <c r="DZ13" s="660"/>
      <c r="EA13" s="660"/>
      <c r="EB13" s="660"/>
      <c r="EC13" s="669"/>
    </row>
    <row r="14" spans="2:143" ht="11.25" customHeight="1">
      <c r="B14" s="656" t="s">
        <v>254</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123</v>
      </c>
      <c r="AA14" s="662"/>
      <c r="AB14" s="662"/>
      <c r="AC14" s="662"/>
      <c r="AD14" s="663" t="s">
        <v>237</v>
      </c>
      <c r="AE14" s="663"/>
      <c r="AF14" s="663"/>
      <c r="AG14" s="663"/>
      <c r="AH14" s="663"/>
      <c r="AI14" s="663"/>
      <c r="AJ14" s="663"/>
      <c r="AK14" s="663"/>
      <c r="AL14" s="664" t="s">
        <v>237</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185886</v>
      </c>
      <c r="BH14" s="660"/>
      <c r="BI14" s="660"/>
      <c r="BJ14" s="660"/>
      <c r="BK14" s="660"/>
      <c r="BL14" s="660"/>
      <c r="BM14" s="660"/>
      <c r="BN14" s="661"/>
      <c r="BO14" s="662">
        <v>3.6</v>
      </c>
      <c r="BP14" s="662"/>
      <c r="BQ14" s="662"/>
      <c r="BR14" s="662"/>
      <c r="BS14" s="668" t="s">
        <v>237</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1097355</v>
      </c>
      <c r="CS14" s="660"/>
      <c r="CT14" s="660"/>
      <c r="CU14" s="660"/>
      <c r="CV14" s="660"/>
      <c r="CW14" s="660"/>
      <c r="CX14" s="660"/>
      <c r="CY14" s="661"/>
      <c r="CZ14" s="662">
        <v>3.3</v>
      </c>
      <c r="DA14" s="662"/>
      <c r="DB14" s="662"/>
      <c r="DC14" s="662"/>
      <c r="DD14" s="668">
        <v>109288</v>
      </c>
      <c r="DE14" s="660"/>
      <c r="DF14" s="660"/>
      <c r="DG14" s="660"/>
      <c r="DH14" s="660"/>
      <c r="DI14" s="660"/>
      <c r="DJ14" s="660"/>
      <c r="DK14" s="660"/>
      <c r="DL14" s="660"/>
      <c r="DM14" s="660"/>
      <c r="DN14" s="660"/>
      <c r="DO14" s="660"/>
      <c r="DP14" s="661"/>
      <c r="DQ14" s="668">
        <v>964804</v>
      </c>
      <c r="DR14" s="660"/>
      <c r="DS14" s="660"/>
      <c r="DT14" s="660"/>
      <c r="DU14" s="660"/>
      <c r="DV14" s="660"/>
      <c r="DW14" s="660"/>
      <c r="DX14" s="660"/>
      <c r="DY14" s="660"/>
      <c r="DZ14" s="660"/>
      <c r="EA14" s="660"/>
      <c r="EB14" s="660"/>
      <c r="EC14" s="669"/>
    </row>
    <row r="15" spans="2:143" ht="11.25" customHeight="1">
      <c r="B15" s="656" t="s">
        <v>257</v>
      </c>
      <c r="C15" s="657"/>
      <c r="D15" s="657"/>
      <c r="E15" s="657"/>
      <c r="F15" s="657"/>
      <c r="G15" s="657"/>
      <c r="H15" s="657"/>
      <c r="I15" s="657"/>
      <c r="J15" s="657"/>
      <c r="K15" s="657"/>
      <c r="L15" s="657"/>
      <c r="M15" s="657"/>
      <c r="N15" s="657"/>
      <c r="O15" s="657"/>
      <c r="P15" s="657"/>
      <c r="Q15" s="658"/>
      <c r="R15" s="659">
        <v>73168</v>
      </c>
      <c r="S15" s="660"/>
      <c r="T15" s="660"/>
      <c r="U15" s="660"/>
      <c r="V15" s="660"/>
      <c r="W15" s="660"/>
      <c r="X15" s="660"/>
      <c r="Y15" s="661"/>
      <c r="Z15" s="662">
        <v>0.2</v>
      </c>
      <c r="AA15" s="662"/>
      <c r="AB15" s="662"/>
      <c r="AC15" s="662"/>
      <c r="AD15" s="663">
        <v>73168</v>
      </c>
      <c r="AE15" s="663"/>
      <c r="AF15" s="663"/>
      <c r="AG15" s="663"/>
      <c r="AH15" s="663"/>
      <c r="AI15" s="663"/>
      <c r="AJ15" s="663"/>
      <c r="AK15" s="663"/>
      <c r="AL15" s="664">
        <v>0.4</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289580</v>
      </c>
      <c r="BH15" s="660"/>
      <c r="BI15" s="660"/>
      <c r="BJ15" s="660"/>
      <c r="BK15" s="660"/>
      <c r="BL15" s="660"/>
      <c r="BM15" s="660"/>
      <c r="BN15" s="661"/>
      <c r="BO15" s="662">
        <v>5.5</v>
      </c>
      <c r="BP15" s="662"/>
      <c r="BQ15" s="662"/>
      <c r="BR15" s="662"/>
      <c r="BS15" s="668" t="s">
        <v>174</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5324758</v>
      </c>
      <c r="CS15" s="660"/>
      <c r="CT15" s="660"/>
      <c r="CU15" s="660"/>
      <c r="CV15" s="660"/>
      <c r="CW15" s="660"/>
      <c r="CX15" s="660"/>
      <c r="CY15" s="661"/>
      <c r="CZ15" s="662">
        <v>16.3</v>
      </c>
      <c r="DA15" s="662"/>
      <c r="DB15" s="662"/>
      <c r="DC15" s="662"/>
      <c r="DD15" s="668">
        <v>2874595</v>
      </c>
      <c r="DE15" s="660"/>
      <c r="DF15" s="660"/>
      <c r="DG15" s="660"/>
      <c r="DH15" s="660"/>
      <c r="DI15" s="660"/>
      <c r="DJ15" s="660"/>
      <c r="DK15" s="660"/>
      <c r="DL15" s="660"/>
      <c r="DM15" s="660"/>
      <c r="DN15" s="660"/>
      <c r="DO15" s="660"/>
      <c r="DP15" s="661"/>
      <c r="DQ15" s="668">
        <v>2479325</v>
      </c>
      <c r="DR15" s="660"/>
      <c r="DS15" s="660"/>
      <c r="DT15" s="660"/>
      <c r="DU15" s="660"/>
      <c r="DV15" s="660"/>
      <c r="DW15" s="660"/>
      <c r="DX15" s="660"/>
      <c r="DY15" s="660"/>
      <c r="DZ15" s="660"/>
      <c r="EA15" s="660"/>
      <c r="EB15" s="660"/>
      <c r="EC15" s="669"/>
    </row>
    <row r="16" spans="2:143" ht="11.25" customHeight="1">
      <c r="B16" s="656" t="s">
        <v>260</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237</v>
      </c>
      <c r="AA16" s="662"/>
      <c r="AB16" s="662"/>
      <c r="AC16" s="662"/>
      <c r="AD16" s="663" t="s">
        <v>174</v>
      </c>
      <c r="AE16" s="663"/>
      <c r="AF16" s="663"/>
      <c r="AG16" s="663"/>
      <c r="AH16" s="663"/>
      <c r="AI16" s="663"/>
      <c r="AJ16" s="663"/>
      <c r="AK16" s="663"/>
      <c r="AL16" s="664" t="s">
        <v>237</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v>538</v>
      </c>
      <c r="BH16" s="660"/>
      <c r="BI16" s="660"/>
      <c r="BJ16" s="660"/>
      <c r="BK16" s="660"/>
      <c r="BL16" s="660"/>
      <c r="BM16" s="660"/>
      <c r="BN16" s="661"/>
      <c r="BO16" s="662">
        <v>0</v>
      </c>
      <c r="BP16" s="662"/>
      <c r="BQ16" s="662"/>
      <c r="BR16" s="662"/>
      <c r="BS16" s="668" t="s">
        <v>237</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116674</v>
      </c>
      <c r="CS16" s="660"/>
      <c r="CT16" s="660"/>
      <c r="CU16" s="660"/>
      <c r="CV16" s="660"/>
      <c r="CW16" s="660"/>
      <c r="CX16" s="660"/>
      <c r="CY16" s="661"/>
      <c r="CZ16" s="662">
        <v>0.4</v>
      </c>
      <c r="DA16" s="662"/>
      <c r="DB16" s="662"/>
      <c r="DC16" s="662"/>
      <c r="DD16" s="668" t="s">
        <v>237</v>
      </c>
      <c r="DE16" s="660"/>
      <c r="DF16" s="660"/>
      <c r="DG16" s="660"/>
      <c r="DH16" s="660"/>
      <c r="DI16" s="660"/>
      <c r="DJ16" s="660"/>
      <c r="DK16" s="660"/>
      <c r="DL16" s="660"/>
      <c r="DM16" s="660"/>
      <c r="DN16" s="660"/>
      <c r="DO16" s="660"/>
      <c r="DP16" s="661"/>
      <c r="DQ16" s="668">
        <v>61551</v>
      </c>
      <c r="DR16" s="660"/>
      <c r="DS16" s="660"/>
      <c r="DT16" s="660"/>
      <c r="DU16" s="660"/>
      <c r="DV16" s="660"/>
      <c r="DW16" s="660"/>
      <c r="DX16" s="660"/>
      <c r="DY16" s="660"/>
      <c r="DZ16" s="660"/>
      <c r="EA16" s="660"/>
      <c r="EB16" s="660"/>
      <c r="EC16" s="669"/>
    </row>
    <row r="17" spans="2:133" ht="11.25" customHeight="1">
      <c r="B17" s="656" t="s">
        <v>263</v>
      </c>
      <c r="C17" s="657"/>
      <c r="D17" s="657"/>
      <c r="E17" s="657"/>
      <c r="F17" s="657"/>
      <c r="G17" s="657"/>
      <c r="H17" s="657"/>
      <c r="I17" s="657"/>
      <c r="J17" s="657"/>
      <c r="K17" s="657"/>
      <c r="L17" s="657"/>
      <c r="M17" s="657"/>
      <c r="N17" s="657"/>
      <c r="O17" s="657"/>
      <c r="P17" s="657"/>
      <c r="Q17" s="658"/>
      <c r="R17" s="659">
        <v>15124</v>
      </c>
      <c r="S17" s="660"/>
      <c r="T17" s="660"/>
      <c r="U17" s="660"/>
      <c r="V17" s="660"/>
      <c r="W17" s="660"/>
      <c r="X17" s="660"/>
      <c r="Y17" s="661"/>
      <c r="Z17" s="662">
        <v>0</v>
      </c>
      <c r="AA17" s="662"/>
      <c r="AB17" s="662"/>
      <c r="AC17" s="662"/>
      <c r="AD17" s="663">
        <v>15124</v>
      </c>
      <c r="AE17" s="663"/>
      <c r="AF17" s="663"/>
      <c r="AG17" s="663"/>
      <c r="AH17" s="663"/>
      <c r="AI17" s="663"/>
      <c r="AJ17" s="663"/>
      <c r="AK17" s="663"/>
      <c r="AL17" s="664">
        <v>0.1</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237</v>
      </c>
      <c r="BH17" s="660"/>
      <c r="BI17" s="660"/>
      <c r="BJ17" s="660"/>
      <c r="BK17" s="660"/>
      <c r="BL17" s="660"/>
      <c r="BM17" s="660"/>
      <c r="BN17" s="661"/>
      <c r="BO17" s="662" t="s">
        <v>237</v>
      </c>
      <c r="BP17" s="662"/>
      <c r="BQ17" s="662"/>
      <c r="BR17" s="662"/>
      <c r="BS17" s="668" t="s">
        <v>237</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4061130</v>
      </c>
      <c r="CS17" s="660"/>
      <c r="CT17" s="660"/>
      <c r="CU17" s="660"/>
      <c r="CV17" s="660"/>
      <c r="CW17" s="660"/>
      <c r="CX17" s="660"/>
      <c r="CY17" s="661"/>
      <c r="CZ17" s="662">
        <v>12.4</v>
      </c>
      <c r="DA17" s="662"/>
      <c r="DB17" s="662"/>
      <c r="DC17" s="662"/>
      <c r="DD17" s="668" t="s">
        <v>237</v>
      </c>
      <c r="DE17" s="660"/>
      <c r="DF17" s="660"/>
      <c r="DG17" s="660"/>
      <c r="DH17" s="660"/>
      <c r="DI17" s="660"/>
      <c r="DJ17" s="660"/>
      <c r="DK17" s="660"/>
      <c r="DL17" s="660"/>
      <c r="DM17" s="660"/>
      <c r="DN17" s="660"/>
      <c r="DO17" s="660"/>
      <c r="DP17" s="661"/>
      <c r="DQ17" s="668">
        <v>4000080</v>
      </c>
      <c r="DR17" s="660"/>
      <c r="DS17" s="660"/>
      <c r="DT17" s="660"/>
      <c r="DU17" s="660"/>
      <c r="DV17" s="660"/>
      <c r="DW17" s="660"/>
      <c r="DX17" s="660"/>
      <c r="DY17" s="660"/>
      <c r="DZ17" s="660"/>
      <c r="EA17" s="660"/>
      <c r="EB17" s="660"/>
      <c r="EC17" s="669"/>
    </row>
    <row r="18" spans="2:133" ht="11.25" customHeight="1">
      <c r="B18" s="656" t="s">
        <v>266</v>
      </c>
      <c r="C18" s="657"/>
      <c r="D18" s="657"/>
      <c r="E18" s="657"/>
      <c r="F18" s="657"/>
      <c r="G18" s="657"/>
      <c r="H18" s="657"/>
      <c r="I18" s="657"/>
      <c r="J18" s="657"/>
      <c r="K18" s="657"/>
      <c r="L18" s="657"/>
      <c r="M18" s="657"/>
      <c r="N18" s="657"/>
      <c r="O18" s="657"/>
      <c r="P18" s="657"/>
      <c r="Q18" s="658"/>
      <c r="R18" s="659">
        <v>14008510</v>
      </c>
      <c r="S18" s="660"/>
      <c r="T18" s="660"/>
      <c r="U18" s="660"/>
      <c r="V18" s="660"/>
      <c r="W18" s="660"/>
      <c r="X18" s="660"/>
      <c r="Y18" s="661"/>
      <c r="Z18" s="662">
        <v>41</v>
      </c>
      <c r="AA18" s="662"/>
      <c r="AB18" s="662"/>
      <c r="AC18" s="662"/>
      <c r="AD18" s="663">
        <v>12703872</v>
      </c>
      <c r="AE18" s="663"/>
      <c r="AF18" s="663"/>
      <c r="AG18" s="663"/>
      <c r="AH18" s="663"/>
      <c r="AI18" s="663"/>
      <c r="AJ18" s="663"/>
      <c r="AK18" s="663"/>
      <c r="AL18" s="664">
        <v>66</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237</v>
      </c>
      <c r="BP18" s="662"/>
      <c r="BQ18" s="662"/>
      <c r="BR18" s="662"/>
      <c r="BS18" s="668" t="s">
        <v>237</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237</v>
      </c>
      <c r="DA18" s="662"/>
      <c r="DB18" s="662"/>
      <c r="DC18" s="662"/>
      <c r="DD18" s="668" t="s">
        <v>237</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269</v>
      </c>
      <c r="C19" s="657"/>
      <c r="D19" s="657"/>
      <c r="E19" s="657"/>
      <c r="F19" s="657"/>
      <c r="G19" s="657"/>
      <c r="H19" s="657"/>
      <c r="I19" s="657"/>
      <c r="J19" s="657"/>
      <c r="K19" s="657"/>
      <c r="L19" s="657"/>
      <c r="M19" s="657"/>
      <c r="N19" s="657"/>
      <c r="O19" s="657"/>
      <c r="P19" s="657"/>
      <c r="Q19" s="658"/>
      <c r="R19" s="659">
        <v>12703872</v>
      </c>
      <c r="S19" s="660"/>
      <c r="T19" s="660"/>
      <c r="U19" s="660"/>
      <c r="V19" s="660"/>
      <c r="W19" s="660"/>
      <c r="X19" s="660"/>
      <c r="Y19" s="661"/>
      <c r="Z19" s="662">
        <v>37.200000000000003</v>
      </c>
      <c r="AA19" s="662"/>
      <c r="AB19" s="662"/>
      <c r="AC19" s="662"/>
      <c r="AD19" s="663">
        <v>12703872</v>
      </c>
      <c r="AE19" s="663"/>
      <c r="AF19" s="663"/>
      <c r="AG19" s="663"/>
      <c r="AH19" s="663"/>
      <c r="AI19" s="663"/>
      <c r="AJ19" s="663"/>
      <c r="AK19" s="663"/>
      <c r="AL19" s="664">
        <v>66</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29297</v>
      </c>
      <c r="BH19" s="660"/>
      <c r="BI19" s="660"/>
      <c r="BJ19" s="660"/>
      <c r="BK19" s="660"/>
      <c r="BL19" s="660"/>
      <c r="BM19" s="660"/>
      <c r="BN19" s="661"/>
      <c r="BO19" s="662">
        <v>0.6</v>
      </c>
      <c r="BP19" s="662"/>
      <c r="BQ19" s="662"/>
      <c r="BR19" s="662"/>
      <c r="BS19" s="668" t="s">
        <v>237</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237</v>
      </c>
      <c r="DA19" s="662"/>
      <c r="DB19" s="662"/>
      <c r="DC19" s="662"/>
      <c r="DD19" s="668" t="s">
        <v>237</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c r="B20" s="656" t="s">
        <v>272</v>
      </c>
      <c r="C20" s="657"/>
      <c r="D20" s="657"/>
      <c r="E20" s="657"/>
      <c r="F20" s="657"/>
      <c r="G20" s="657"/>
      <c r="H20" s="657"/>
      <c r="I20" s="657"/>
      <c r="J20" s="657"/>
      <c r="K20" s="657"/>
      <c r="L20" s="657"/>
      <c r="M20" s="657"/>
      <c r="N20" s="657"/>
      <c r="O20" s="657"/>
      <c r="P20" s="657"/>
      <c r="Q20" s="658"/>
      <c r="R20" s="659">
        <v>1304638</v>
      </c>
      <c r="S20" s="660"/>
      <c r="T20" s="660"/>
      <c r="U20" s="660"/>
      <c r="V20" s="660"/>
      <c r="W20" s="660"/>
      <c r="X20" s="660"/>
      <c r="Y20" s="661"/>
      <c r="Z20" s="662">
        <v>3.8</v>
      </c>
      <c r="AA20" s="662"/>
      <c r="AB20" s="662"/>
      <c r="AC20" s="662"/>
      <c r="AD20" s="663" t="s">
        <v>237</v>
      </c>
      <c r="AE20" s="663"/>
      <c r="AF20" s="663"/>
      <c r="AG20" s="663"/>
      <c r="AH20" s="663"/>
      <c r="AI20" s="663"/>
      <c r="AJ20" s="663"/>
      <c r="AK20" s="663"/>
      <c r="AL20" s="664" t="s">
        <v>237</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29297</v>
      </c>
      <c r="BH20" s="660"/>
      <c r="BI20" s="660"/>
      <c r="BJ20" s="660"/>
      <c r="BK20" s="660"/>
      <c r="BL20" s="660"/>
      <c r="BM20" s="660"/>
      <c r="BN20" s="661"/>
      <c r="BO20" s="662">
        <v>0.6</v>
      </c>
      <c r="BP20" s="662"/>
      <c r="BQ20" s="662"/>
      <c r="BR20" s="662"/>
      <c r="BS20" s="668" t="s">
        <v>174</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32761584</v>
      </c>
      <c r="CS20" s="660"/>
      <c r="CT20" s="660"/>
      <c r="CU20" s="660"/>
      <c r="CV20" s="660"/>
      <c r="CW20" s="660"/>
      <c r="CX20" s="660"/>
      <c r="CY20" s="661"/>
      <c r="CZ20" s="662">
        <v>100</v>
      </c>
      <c r="DA20" s="662"/>
      <c r="DB20" s="662"/>
      <c r="DC20" s="662"/>
      <c r="DD20" s="668">
        <v>6518121</v>
      </c>
      <c r="DE20" s="660"/>
      <c r="DF20" s="660"/>
      <c r="DG20" s="660"/>
      <c r="DH20" s="660"/>
      <c r="DI20" s="660"/>
      <c r="DJ20" s="660"/>
      <c r="DK20" s="660"/>
      <c r="DL20" s="660"/>
      <c r="DM20" s="660"/>
      <c r="DN20" s="660"/>
      <c r="DO20" s="660"/>
      <c r="DP20" s="661"/>
      <c r="DQ20" s="668">
        <v>21363305</v>
      </c>
      <c r="DR20" s="660"/>
      <c r="DS20" s="660"/>
      <c r="DT20" s="660"/>
      <c r="DU20" s="660"/>
      <c r="DV20" s="660"/>
      <c r="DW20" s="660"/>
      <c r="DX20" s="660"/>
      <c r="DY20" s="660"/>
      <c r="DZ20" s="660"/>
      <c r="EA20" s="660"/>
      <c r="EB20" s="660"/>
      <c r="EC20" s="669"/>
    </row>
    <row r="21" spans="2:133" ht="11.25" customHeight="1">
      <c r="B21" s="656" t="s">
        <v>275</v>
      </c>
      <c r="C21" s="657"/>
      <c r="D21" s="657"/>
      <c r="E21" s="657"/>
      <c r="F21" s="657"/>
      <c r="G21" s="657"/>
      <c r="H21" s="657"/>
      <c r="I21" s="657"/>
      <c r="J21" s="657"/>
      <c r="K21" s="657"/>
      <c r="L21" s="657"/>
      <c r="M21" s="657"/>
      <c r="N21" s="657"/>
      <c r="O21" s="657"/>
      <c r="P21" s="657"/>
      <c r="Q21" s="658"/>
      <c r="R21" s="659" t="s">
        <v>237</v>
      </c>
      <c r="S21" s="660"/>
      <c r="T21" s="660"/>
      <c r="U21" s="660"/>
      <c r="V21" s="660"/>
      <c r="W21" s="660"/>
      <c r="X21" s="660"/>
      <c r="Y21" s="661"/>
      <c r="Z21" s="662" t="s">
        <v>237</v>
      </c>
      <c r="AA21" s="662"/>
      <c r="AB21" s="662"/>
      <c r="AC21" s="662"/>
      <c r="AD21" s="663" t="s">
        <v>237</v>
      </c>
      <c r="AE21" s="663"/>
      <c r="AF21" s="663"/>
      <c r="AG21" s="663"/>
      <c r="AH21" s="663"/>
      <c r="AI21" s="663"/>
      <c r="AJ21" s="663"/>
      <c r="AK21" s="663"/>
      <c r="AL21" s="664" t="s">
        <v>123</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v>29297</v>
      </c>
      <c r="BH21" s="660"/>
      <c r="BI21" s="660"/>
      <c r="BJ21" s="660"/>
      <c r="BK21" s="660"/>
      <c r="BL21" s="660"/>
      <c r="BM21" s="660"/>
      <c r="BN21" s="661"/>
      <c r="BO21" s="662">
        <v>0.6</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277</v>
      </c>
      <c r="C22" s="657"/>
      <c r="D22" s="657"/>
      <c r="E22" s="657"/>
      <c r="F22" s="657"/>
      <c r="G22" s="657"/>
      <c r="H22" s="657"/>
      <c r="I22" s="657"/>
      <c r="J22" s="657"/>
      <c r="K22" s="657"/>
      <c r="L22" s="657"/>
      <c r="M22" s="657"/>
      <c r="N22" s="657"/>
      <c r="O22" s="657"/>
      <c r="P22" s="657"/>
      <c r="Q22" s="658"/>
      <c r="R22" s="659">
        <v>20515206</v>
      </c>
      <c r="S22" s="660"/>
      <c r="T22" s="660"/>
      <c r="U22" s="660"/>
      <c r="V22" s="660"/>
      <c r="W22" s="660"/>
      <c r="X22" s="660"/>
      <c r="Y22" s="661"/>
      <c r="Z22" s="662">
        <v>60</v>
      </c>
      <c r="AA22" s="662"/>
      <c r="AB22" s="662"/>
      <c r="AC22" s="662"/>
      <c r="AD22" s="663">
        <v>19210568</v>
      </c>
      <c r="AE22" s="663"/>
      <c r="AF22" s="663"/>
      <c r="AG22" s="663"/>
      <c r="AH22" s="663"/>
      <c r="AI22" s="663"/>
      <c r="AJ22" s="663"/>
      <c r="AK22" s="663"/>
      <c r="AL22" s="664">
        <v>99.9</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280</v>
      </c>
      <c r="C23" s="657"/>
      <c r="D23" s="657"/>
      <c r="E23" s="657"/>
      <c r="F23" s="657"/>
      <c r="G23" s="657"/>
      <c r="H23" s="657"/>
      <c r="I23" s="657"/>
      <c r="J23" s="657"/>
      <c r="K23" s="657"/>
      <c r="L23" s="657"/>
      <c r="M23" s="657"/>
      <c r="N23" s="657"/>
      <c r="O23" s="657"/>
      <c r="P23" s="657"/>
      <c r="Q23" s="658"/>
      <c r="R23" s="659">
        <v>5407</v>
      </c>
      <c r="S23" s="660"/>
      <c r="T23" s="660"/>
      <c r="U23" s="660"/>
      <c r="V23" s="660"/>
      <c r="W23" s="660"/>
      <c r="X23" s="660"/>
      <c r="Y23" s="661"/>
      <c r="Z23" s="662">
        <v>0</v>
      </c>
      <c r="AA23" s="662"/>
      <c r="AB23" s="662"/>
      <c r="AC23" s="662"/>
      <c r="AD23" s="663">
        <v>5407</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174</v>
      </c>
      <c r="BH23" s="660"/>
      <c r="BI23" s="660"/>
      <c r="BJ23" s="660"/>
      <c r="BK23" s="660"/>
      <c r="BL23" s="660"/>
      <c r="BM23" s="660"/>
      <c r="BN23" s="661"/>
      <c r="BO23" s="662" t="s">
        <v>237</v>
      </c>
      <c r="BP23" s="662"/>
      <c r="BQ23" s="662"/>
      <c r="BR23" s="662"/>
      <c r="BS23" s="668" t="s">
        <v>123</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c r="B24" s="656" t="s">
        <v>287</v>
      </c>
      <c r="C24" s="657"/>
      <c r="D24" s="657"/>
      <c r="E24" s="657"/>
      <c r="F24" s="657"/>
      <c r="G24" s="657"/>
      <c r="H24" s="657"/>
      <c r="I24" s="657"/>
      <c r="J24" s="657"/>
      <c r="K24" s="657"/>
      <c r="L24" s="657"/>
      <c r="M24" s="657"/>
      <c r="N24" s="657"/>
      <c r="O24" s="657"/>
      <c r="P24" s="657"/>
      <c r="Q24" s="658"/>
      <c r="R24" s="659">
        <v>119549</v>
      </c>
      <c r="S24" s="660"/>
      <c r="T24" s="660"/>
      <c r="U24" s="660"/>
      <c r="V24" s="660"/>
      <c r="W24" s="660"/>
      <c r="X24" s="660"/>
      <c r="Y24" s="661"/>
      <c r="Z24" s="662">
        <v>0.3</v>
      </c>
      <c r="AA24" s="662"/>
      <c r="AB24" s="662"/>
      <c r="AC24" s="662"/>
      <c r="AD24" s="663" t="s">
        <v>237</v>
      </c>
      <c r="AE24" s="663"/>
      <c r="AF24" s="663"/>
      <c r="AG24" s="663"/>
      <c r="AH24" s="663"/>
      <c r="AI24" s="663"/>
      <c r="AJ24" s="663"/>
      <c r="AK24" s="663"/>
      <c r="AL24" s="664" t="s">
        <v>174</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237</v>
      </c>
      <c r="BP24" s="662"/>
      <c r="BQ24" s="662"/>
      <c r="BR24" s="662"/>
      <c r="BS24" s="668" t="s">
        <v>123</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13010594</v>
      </c>
      <c r="CS24" s="649"/>
      <c r="CT24" s="649"/>
      <c r="CU24" s="649"/>
      <c r="CV24" s="649"/>
      <c r="CW24" s="649"/>
      <c r="CX24" s="649"/>
      <c r="CY24" s="650"/>
      <c r="CZ24" s="653">
        <v>39.700000000000003</v>
      </c>
      <c r="DA24" s="654"/>
      <c r="DB24" s="654"/>
      <c r="DC24" s="673"/>
      <c r="DD24" s="692">
        <v>10536599</v>
      </c>
      <c r="DE24" s="649"/>
      <c r="DF24" s="649"/>
      <c r="DG24" s="649"/>
      <c r="DH24" s="649"/>
      <c r="DI24" s="649"/>
      <c r="DJ24" s="649"/>
      <c r="DK24" s="650"/>
      <c r="DL24" s="692">
        <v>10481830</v>
      </c>
      <c r="DM24" s="649"/>
      <c r="DN24" s="649"/>
      <c r="DO24" s="649"/>
      <c r="DP24" s="649"/>
      <c r="DQ24" s="649"/>
      <c r="DR24" s="649"/>
      <c r="DS24" s="649"/>
      <c r="DT24" s="649"/>
      <c r="DU24" s="649"/>
      <c r="DV24" s="650"/>
      <c r="DW24" s="653">
        <v>52.2</v>
      </c>
      <c r="DX24" s="654"/>
      <c r="DY24" s="654"/>
      <c r="DZ24" s="654"/>
      <c r="EA24" s="654"/>
      <c r="EB24" s="654"/>
      <c r="EC24" s="655"/>
    </row>
    <row r="25" spans="2:133" ht="11.25" customHeight="1">
      <c r="B25" s="656" t="s">
        <v>290</v>
      </c>
      <c r="C25" s="657"/>
      <c r="D25" s="657"/>
      <c r="E25" s="657"/>
      <c r="F25" s="657"/>
      <c r="G25" s="657"/>
      <c r="H25" s="657"/>
      <c r="I25" s="657"/>
      <c r="J25" s="657"/>
      <c r="K25" s="657"/>
      <c r="L25" s="657"/>
      <c r="M25" s="657"/>
      <c r="N25" s="657"/>
      <c r="O25" s="657"/>
      <c r="P25" s="657"/>
      <c r="Q25" s="658"/>
      <c r="R25" s="659">
        <v>433247</v>
      </c>
      <c r="S25" s="660"/>
      <c r="T25" s="660"/>
      <c r="U25" s="660"/>
      <c r="V25" s="660"/>
      <c r="W25" s="660"/>
      <c r="X25" s="660"/>
      <c r="Y25" s="661"/>
      <c r="Z25" s="662">
        <v>1.3</v>
      </c>
      <c r="AA25" s="662"/>
      <c r="AB25" s="662"/>
      <c r="AC25" s="662"/>
      <c r="AD25" s="663">
        <v>10648</v>
      </c>
      <c r="AE25" s="663"/>
      <c r="AF25" s="663"/>
      <c r="AG25" s="663"/>
      <c r="AH25" s="663"/>
      <c r="AI25" s="663"/>
      <c r="AJ25" s="663"/>
      <c r="AK25" s="663"/>
      <c r="AL25" s="664">
        <v>0.1</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237</v>
      </c>
      <c r="BH25" s="660"/>
      <c r="BI25" s="660"/>
      <c r="BJ25" s="660"/>
      <c r="BK25" s="660"/>
      <c r="BL25" s="660"/>
      <c r="BM25" s="660"/>
      <c r="BN25" s="661"/>
      <c r="BO25" s="662" t="s">
        <v>123</v>
      </c>
      <c r="BP25" s="662"/>
      <c r="BQ25" s="662"/>
      <c r="BR25" s="662"/>
      <c r="BS25" s="668" t="s">
        <v>237</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5634589</v>
      </c>
      <c r="CS25" s="695"/>
      <c r="CT25" s="695"/>
      <c r="CU25" s="695"/>
      <c r="CV25" s="695"/>
      <c r="CW25" s="695"/>
      <c r="CX25" s="695"/>
      <c r="CY25" s="696"/>
      <c r="CZ25" s="664">
        <v>17.2</v>
      </c>
      <c r="DA25" s="693"/>
      <c r="DB25" s="693"/>
      <c r="DC25" s="697"/>
      <c r="DD25" s="668">
        <v>5344486</v>
      </c>
      <c r="DE25" s="695"/>
      <c r="DF25" s="695"/>
      <c r="DG25" s="695"/>
      <c r="DH25" s="695"/>
      <c r="DI25" s="695"/>
      <c r="DJ25" s="695"/>
      <c r="DK25" s="696"/>
      <c r="DL25" s="668">
        <v>5300973</v>
      </c>
      <c r="DM25" s="695"/>
      <c r="DN25" s="695"/>
      <c r="DO25" s="695"/>
      <c r="DP25" s="695"/>
      <c r="DQ25" s="695"/>
      <c r="DR25" s="695"/>
      <c r="DS25" s="695"/>
      <c r="DT25" s="695"/>
      <c r="DU25" s="695"/>
      <c r="DV25" s="696"/>
      <c r="DW25" s="664">
        <v>26.4</v>
      </c>
      <c r="DX25" s="693"/>
      <c r="DY25" s="693"/>
      <c r="DZ25" s="693"/>
      <c r="EA25" s="693"/>
      <c r="EB25" s="693"/>
      <c r="EC25" s="694"/>
    </row>
    <row r="26" spans="2:133" ht="11.25" customHeight="1">
      <c r="B26" s="656" t="s">
        <v>293</v>
      </c>
      <c r="C26" s="657"/>
      <c r="D26" s="657"/>
      <c r="E26" s="657"/>
      <c r="F26" s="657"/>
      <c r="G26" s="657"/>
      <c r="H26" s="657"/>
      <c r="I26" s="657"/>
      <c r="J26" s="657"/>
      <c r="K26" s="657"/>
      <c r="L26" s="657"/>
      <c r="M26" s="657"/>
      <c r="N26" s="657"/>
      <c r="O26" s="657"/>
      <c r="P26" s="657"/>
      <c r="Q26" s="658"/>
      <c r="R26" s="659">
        <v>155855</v>
      </c>
      <c r="S26" s="660"/>
      <c r="T26" s="660"/>
      <c r="U26" s="660"/>
      <c r="V26" s="660"/>
      <c r="W26" s="660"/>
      <c r="X26" s="660"/>
      <c r="Y26" s="661"/>
      <c r="Z26" s="662">
        <v>0.5</v>
      </c>
      <c r="AA26" s="662"/>
      <c r="AB26" s="662"/>
      <c r="AC26" s="662"/>
      <c r="AD26" s="663">
        <v>1494</v>
      </c>
      <c r="AE26" s="663"/>
      <c r="AF26" s="663"/>
      <c r="AG26" s="663"/>
      <c r="AH26" s="663"/>
      <c r="AI26" s="663"/>
      <c r="AJ26" s="663"/>
      <c r="AK26" s="663"/>
      <c r="AL26" s="664">
        <v>0</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237</v>
      </c>
      <c r="BH26" s="660"/>
      <c r="BI26" s="660"/>
      <c r="BJ26" s="660"/>
      <c r="BK26" s="660"/>
      <c r="BL26" s="660"/>
      <c r="BM26" s="660"/>
      <c r="BN26" s="661"/>
      <c r="BO26" s="662" t="s">
        <v>237</v>
      </c>
      <c r="BP26" s="662"/>
      <c r="BQ26" s="662"/>
      <c r="BR26" s="662"/>
      <c r="BS26" s="668" t="s">
        <v>123</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4014746</v>
      </c>
      <c r="CS26" s="660"/>
      <c r="CT26" s="660"/>
      <c r="CU26" s="660"/>
      <c r="CV26" s="660"/>
      <c r="CW26" s="660"/>
      <c r="CX26" s="660"/>
      <c r="CY26" s="661"/>
      <c r="CZ26" s="664">
        <v>12.3</v>
      </c>
      <c r="DA26" s="693"/>
      <c r="DB26" s="693"/>
      <c r="DC26" s="697"/>
      <c r="DD26" s="668">
        <v>3740865</v>
      </c>
      <c r="DE26" s="660"/>
      <c r="DF26" s="660"/>
      <c r="DG26" s="660"/>
      <c r="DH26" s="660"/>
      <c r="DI26" s="660"/>
      <c r="DJ26" s="660"/>
      <c r="DK26" s="661"/>
      <c r="DL26" s="668" t="s">
        <v>237</v>
      </c>
      <c r="DM26" s="660"/>
      <c r="DN26" s="660"/>
      <c r="DO26" s="660"/>
      <c r="DP26" s="660"/>
      <c r="DQ26" s="660"/>
      <c r="DR26" s="660"/>
      <c r="DS26" s="660"/>
      <c r="DT26" s="660"/>
      <c r="DU26" s="660"/>
      <c r="DV26" s="661"/>
      <c r="DW26" s="664" t="s">
        <v>237</v>
      </c>
      <c r="DX26" s="693"/>
      <c r="DY26" s="693"/>
      <c r="DZ26" s="693"/>
      <c r="EA26" s="693"/>
      <c r="EB26" s="693"/>
      <c r="EC26" s="694"/>
    </row>
    <row r="27" spans="2:133" ht="11.25" customHeight="1">
      <c r="B27" s="656" t="s">
        <v>296</v>
      </c>
      <c r="C27" s="657"/>
      <c r="D27" s="657"/>
      <c r="E27" s="657"/>
      <c r="F27" s="657"/>
      <c r="G27" s="657"/>
      <c r="H27" s="657"/>
      <c r="I27" s="657"/>
      <c r="J27" s="657"/>
      <c r="K27" s="657"/>
      <c r="L27" s="657"/>
      <c r="M27" s="657"/>
      <c r="N27" s="657"/>
      <c r="O27" s="657"/>
      <c r="P27" s="657"/>
      <c r="Q27" s="658"/>
      <c r="R27" s="659">
        <v>2682573</v>
      </c>
      <c r="S27" s="660"/>
      <c r="T27" s="660"/>
      <c r="U27" s="660"/>
      <c r="V27" s="660"/>
      <c r="W27" s="660"/>
      <c r="X27" s="660"/>
      <c r="Y27" s="661"/>
      <c r="Z27" s="662">
        <v>7.8</v>
      </c>
      <c r="AA27" s="662"/>
      <c r="AB27" s="662"/>
      <c r="AC27" s="662"/>
      <c r="AD27" s="663" t="s">
        <v>123</v>
      </c>
      <c r="AE27" s="663"/>
      <c r="AF27" s="663"/>
      <c r="AG27" s="663"/>
      <c r="AH27" s="663"/>
      <c r="AI27" s="663"/>
      <c r="AJ27" s="663"/>
      <c r="AK27" s="663"/>
      <c r="AL27" s="664" t="s">
        <v>237</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5218099</v>
      </c>
      <c r="BH27" s="660"/>
      <c r="BI27" s="660"/>
      <c r="BJ27" s="660"/>
      <c r="BK27" s="660"/>
      <c r="BL27" s="660"/>
      <c r="BM27" s="660"/>
      <c r="BN27" s="661"/>
      <c r="BO27" s="662">
        <v>100</v>
      </c>
      <c r="BP27" s="662"/>
      <c r="BQ27" s="662"/>
      <c r="BR27" s="662"/>
      <c r="BS27" s="668">
        <v>83695</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3314875</v>
      </c>
      <c r="CS27" s="695"/>
      <c r="CT27" s="695"/>
      <c r="CU27" s="695"/>
      <c r="CV27" s="695"/>
      <c r="CW27" s="695"/>
      <c r="CX27" s="695"/>
      <c r="CY27" s="696"/>
      <c r="CZ27" s="664">
        <v>10.1</v>
      </c>
      <c r="DA27" s="693"/>
      <c r="DB27" s="693"/>
      <c r="DC27" s="697"/>
      <c r="DD27" s="668">
        <v>1192033</v>
      </c>
      <c r="DE27" s="695"/>
      <c r="DF27" s="695"/>
      <c r="DG27" s="695"/>
      <c r="DH27" s="695"/>
      <c r="DI27" s="695"/>
      <c r="DJ27" s="695"/>
      <c r="DK27" s="696"/>
      <c r="DL27" s="668">
        <v>1180777</v>
      </c>
      <c r="DM27" s="695"/>
      <c r="DN27" s="695"/>
      <c r="DO27" s="695"/>
      <c r="DP27" s="695"/>
      <c r="DQ27" s="695"/>
      <c r="DR27" s="695"/>
      <c r="DS27" s="695"/>
      <c r="DT27" s="695"/>
      <c r="DU27" s="695"/>
      <c r="DV27" s="696"/>
      <c r="DW27" s="664">
        <v>5.9</v>
      </c>
      <c r="DX27" s="693"/>
      <c r="DY27" s="693"/>
      <c r="DZ27" s="693"/>
      <c r="EA27" s="693"/>
      <c r="EB27" s="693"/>
      <c r="EC27" s="694"/>
    </row>
    <row r="28" spans="2:133" ht="11.25" customHeight="1">
      <c r="B28" s="701" t="s">
        <v>299</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237</v>
      </c>
      <c r="AA28" s="662"/>
      <c r="AB28" s="662"/>
      <c r="AC28" s="662"/>
      <c r="AD28" s="663" t="s">
        <v>237</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4061130</v>
      </c>
      <c r="CS28" s="660"/>
      <c r="CT28" s="660"/>
      <c r="CU28" s="660"/>
      <c r="CV28" s="660"/>
      <c r="CW28" s="660"/>
      <c r="CX28" s="660"/>
      <c r="CY28" s="661"/>
      <c r="CZ28" s="664">
        <v>12.4</v>
      </c>
      <c r="DA28" s="693"/>
      <c r="DB28" s="693"/>
      <c r="DC28" s="697"/>
      <c r="DD28" s="668">
        <v>4000080</v>
      </c>
      <c r="DE28" s="660"/>
      <c r="DF28" s="660"/>
      <c r="DG28" s="660"/>
      <c r="DH28" s="660"/>
      <c r="DI28" s="660"/>
      <c r="DJ28" s="660"/>
      <c r="DK28" s="661"/>
      <c r="DL28" s="668">
        <v>4000080</v>
      </c>
      <c r="DM28" s="660"/>
      <c r="DN28" s="660"/>
      <c r="DO28" s="660"/>
      <c r="DP28" s="660"/>
      <c r="DQ28" s="660"/>
      <c r="DR28" s="660"/>
      <c r="DS28" s="660"/>
      <c r="DT28" s="660"/>
      <c r="DU28" s="660"/>
      <c r="DV28" s="661"/>
      <c r="DW28" s="664">
        <v>19.899999999999999</v>
      </c>
      <c r="DX28" s="693"/>
      <c r="DY28" s="693"/>
      <c r="DZ28" s="693"/>
      <c r="EA28" s="693"/>
      <c r="EB28" s="693"/>
      <c r="EC28" s="694"/>
    </row>
    <row r="29" spans="2:133" ht="11.25" customHeight="1">
      <c r="B29" s="656" t="s">
        <v>301</v>
      </c>
      <c r="C29" s="657"/>
      <c r="D29" s="657"/>
      <c r="E29" s="657"/>
      <c r="F29" s="657"/>
      <c r="G29" s="657"/>
      <c r="H29" s="657"/>
      <c r="I29" s="657"/>
      <c r="J29" s="657"/>
      <c r="K29" s="657"/>
      <c r="L29" s="657"/>
      <c r="M29" s="657"/>
      <c r="N29" s="657"/>
      <c r="O29" s="657"/>
      <c r="P29" s="657"/>
      <c r="Q29" s="658"/>
      <c r="R29" s="659">
        <v>1573204</v>
      </c>
      <c r="S29" s="660"/>
      <c r="T29" s="660"/>
      <c r="U29" s="660"/>
      <c r="V29" s="660"/>
      <c r="W29" s="660"/>
      <c r="X29" s="660"/>
      <c r="Y29" s="661"/>
      <c r="Z29" s="662">
        <v>4.5999999999999996</v>
      </c>
      <c r="AA29" s="662"/>
      <c r="AB29" s="662"/>
      <c r="AC29" s="662"/>
      <c r="AD29" s="663" t="s">
        <v>237</v>
      </c>
      <c r="AE29" s="663"/>
      <c r="AF29" s="663"/>
      <c r="AG29" s="663"/>
      <c r="AH29" s="663"/>
      <c r="AI29" s="663"/>
      <c r="AJ29" s="663"/>
      <c r="AK29" s="663"/>
      <c r="AL29" s="664" t="s">
        <v>237</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4061128</v>
      </c>
      <c r="CS29" s="695"/>
      <c r="CT29" s="695"/>
      <c r="CU29" s="695"/>
      <c r="CV29" s="695"/>
      <c r="CW29" s="695"/>
      <c r="CX29" s="695"/>
      <c r="CY29" s="696"/>
      <c r="CZ29" s="664">
        <v>12.4</v>
      </c>
      <c r="DA29" s="693"/>
      <c r="DB29" s="693"/>
      <c r="DC29" s="697"/>
      <c r="DD29" s="668">
        <v>4000078</v>
      </c>
      <c r="DE29" s="695"/>
      <c r="DF29" s="695"/>
      <c r="DG29" s="695"/>
      <c r="DH29" s="695"/>
      <c r="DI29" s="695"/>
      <c r="DJ29" s="695"/>
      <c r="DK29" s="696"/>
      <c r="DL29" s="668">
        <v>4000078</v>
      </c>
      <c r="DM29" s="695"/>
      <c r="DN29" s="695"/>
      <c r="DO29" s="695"/>
      <c r="DP29" s="695"/>
      <c r="DQ29" s="695"/>
      <c r="DR29" s="695"/>
      <c r="DS29" s="695"/>
      <c r="DT29" s="695"/>
      <c r="DU29" s="695"/>
      <c r="DV29" s="696"/>
      <c r="DW29" s="664">
        <v>19.899999999999999</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221485</v>
      </c>
      <c r="S30" s="660"/>
      <c r="T30" s="660"/>
      <c r="U30" s="660"/>
      <c r="V30" s="660"/>
      <c r="W30" s="660"/>
      <c r="X30" s="660"/>
      <c r="Y30" s="661"/>
      <c r="Z30" s="662">
        <v>0.6</v>
      </c>
      <c r="AA30" s="662"/>
      <c r="AB30" s="662"/>
      <c r="AC30" s="662"/>
      <c r="AD30" s="663">
        <v>6247</v>
      </c>
      <c r="AE30" s="663"/>
      <c r="AF30" s="663"/>
      <c r="AG30" s="663"/>
      <c r="AH30" s="663"/>
      <c r="AI30" s="663"/>
      <c r="AJ30" s="663"/>
      <c r="AK30" s="663"/>
      <c r="AL30" s="664">
        <v>0</v>
      </c>
      <c r="AM30" s="665"/>
      <c r="AN30" s="665"/>
      <c r="AO30" s="666"/>
      <c r="AP30" s="707" t="s">
        <v>307</v>
      </c>
      <c r="AQ30" s="708"/>
      <c r="AR30" s="708"/>
      <c r="AS30" s="708"/>
      <c r="AT30" s="713" t="s">
        <v>308</v>
      </c>
      <c r="AU30" s="210"/>
      <c r="AV30" s="210"/>
      <c r="AW30" s="210"/>
      <c r="AX30" s="645" t="s">
        <v>182</v>
      </c>
      <c r="AY30" s="646"/>
      <c r="AZ30" s="646"/>
      <c r="BA30" s="646"/>
      <c r="BB30" s="646"/>
      <c r="BC30" s="646"/>
      <c r="BD30" s="646"/>
      <c r="BE30" s="646"/>
      <c r="BF30" s="647"/>
      <c r="BG30" s="719">
        <v>99.4</v>
      </c>
      <c r="BH30" s="720"/>
      <c r="BI30" s="720"/>
      <c r="BJ30" s="720"/>
      <c r="BK30" s="720"/>
      <c r="BL30" s="720"/>
      <c r="BM30" s="654">
        <v>97.5</v>
      </c>
      <c r="BN30" s="720"/>
      <c r="BO30" s="720"/>
      <c r="BP30" s="720"/>
      <c r="BQ30" s="721"/>
      <c r="BR30" s="719">
        <v>99.2</v>
      </c>
      <c r="BS30" s="720"/>
      <c r="BT30" s="720"/>
      <c r="BU30" s="720"/>
      <c r="BV30" s="720"/>
      <c r="BW30" s="720"/>
      <c r="BX30" s="654">
        <v>97</v>
      </c>
      <c r="BY30" s="720"/>
      <c r="BZ30" s="720"/>
      <c r="CA30" s="720"/>
      <c r="CB30" s="721"/>
      <c r="CD30" s="724"/>
      <c r="CE30" s="725"/>
      <c r="CF30" s="674" t="s">
        <v>309</v>
      </c>
      <c r="CG30" s="675"/>
      <c r="CH30" s="675"/>
      <c r="CI30" s="675"/>
      <c r="CJ30" s="675"/>
      <c r="CK30" s="675"/>
      <c r="CL30" s="675"/>
      <c r="CM30" s="675"/>
      <c r="CN30" s="675"/>
      <c r="CO30" s="675"/>
      <c r="CP30" s="675"/>
      <c r="CQ30" s="676"/>
      <c r="CR30" s="659">
        <v>3834531</v>
      </c>
      <c r="CS30" s="660"/>
      <c r="CT30" s="660"/>
      <c r="CU30" s="660"/>
      <c r="CV30" s="660"/>
      <c r="CW30" s="660"/>
      <c r="CX30" s="660"/>
      <c r="CY30" s="661"/>
      <c r="CZ30" s="664">
        <v>11.7</v>
      </c>
      <c r="DA30" s="693"/>
      <c r="DB30" s="693"/>
      <c r="DC30" s="697"/>
      <c r="DD30" s="668">
        <v>3781028</v>
      </c>
      <c r="DE30" s="660"/>
      <c r="DF30" s="660"/>
      <c r="DG30" s="660"/>
      <c r="DH30" s="660"/>
      <c r="DI30" s="660"/>
      <c r="DJ30" s="660"/>
      <c r="DK30" s="661"/>
      <c r="DL30" s="668">
        <v>3781028</v>
      </c>
      <c r="DM30" s="660"/>
      <c r="DN30" s="660"/>
      <c r="DO30" s="660"/>
      <c r="DP30" s="660"/>
      <c r="DQ30" s="660"/>
      <c r="DR30" s="660"/>
      <c r="DS30" s="660"/>
      <c r="DT30" s="660"/>
      <c r="DU30" s="660"/>
      <c r="DV30" s="661"/>
      <c r="DW30" s="664">
        <v>18.8</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138257</v>
      </c>
      <c r="S31" s="660"/>
      <c r="T31" s="660"/>
      <c r="U31" s="660"/>
      <c r="V31" s="660"/>
      <c r="W31" s="660"/>
      <c r="X31" s="660"/>
      <c r="Y31" s="661"/>
      <c r="Z31" s="662">
        <v>0.4</v>
      </c>
      <c r="AA31" s="662"/>
      <c r="AB31" s="662"/>
      <c r="AC31" s="662"/>
      <c r="AD31" s="663" t="s">
        <v>237</v>
      </c>
      <c r="AE31" s="663"/>
      <c r="AF31" s="663"/>
      <c r="AG31" s="663"/>
      <c r="AH31" s="663"/>
      <c r="AI31" s="663"/>
      <c r="AJ31" s="663"/>
      <c r="AK31" s="663"/>
      <c r="AL31" s="664" t="s">
        <v>123</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99.4</v>
      </c>
      <c r="BH31" s="695"/>
      <c r="BI31" s="695"/>
      <c r="BJ31" s="695"/>
      <c r="BK31" s="695"/>
      <c r="BL31" s="695"/>
      <c r="BM31" s="665">
        <v>98.8</v>
      </c>
      <c r="BN31" s="717"/>
      <c r="BO31" s="717"/>
      <c r="BP31" s="717"/>
      <c r="BQ31" s="718"/>
      <c r="BR31" s="716">
        <v>99.4</v>
      </c>
      <c r="BS31" s="695"/>
      <c r="BT31" s="695"/>
      <c r="BU31" s="695"/>
      <c r="BV31" s="695"/>
      <c r="BW31" s="695"/>
      <c r="BX31" s="665">
        <v>98.4</v>
      </c>
      <c r="BY31" s="717"/>
      <c r="BZ31" s="717"/>
      <c r="CA31" s="717"/>
      <c r="CB31" s="718"/>
      <c r="CD31" s="724"/>
      <c r="CE31" s="725"/>
      <c r="CF31" s="674" t="s">
        <v>313</v>
      </c>
      <c r="CG31" s="675"/>
      <c r="CH31" s="675"/>
      <c r="CI31" s="675"/>
      <c r="CJ31" s="675"/>
      <c r="CK31" s="675"/>
      <c r="CL31" s="675"/>
      <c r="CM31" s="675"/>
      <c r="CN31" s="675"/>
      <c r="CO31" s="675"/>
      <c r="CP31" s="675"/>
      <c r="CQ31" s="676"/>
      <c r="CR31" s="659">
        <v>226597</v>
      </c>
      <c r="CS31" s="695"/>
      <c r="CT31" s="695"/>
      <c r="CU31" s="695"/>
      <c r="CV31" s="695"/>
      <c r="CW31" s="695"/>
      <c r="CX31" s="695"/>
      <c r="CY31" s="696"/>
      <c r="CZ31" s="664">
        <v>0.7</v>
      </c>
      <c r="DA31" s="693"/>
      <c r="DB31" s="693"/>
      <c r="DC31" s="697"/>
      <c r="DD31" s="668">
        <v>219050</v>
      </c>
      <c r="DE31" s="695"/>
      <c r="DF31" s="695"/>
      <c r="DG31" s="695"/>
      <c r="DH31" s="695"/>
      <c r="DI31" s="695"/>
      <c r="DJ31" s="695"/>
      <c r="DK31" s="696"/>
      <c r="DL31" s="668">
        <v>219050</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664956</v>
      </c>
      <c r="S32" s="660"/>
      <c r="T32" s="660"/>
      <c r="U32" s="660"/>
      <c r="V32" s="660"/>
      <c r="W32" s="660"/>
      <c r="X32" s="660"/>
      <c r="Y32" s="661"/>
      <c r="Z32" s="662">
        <v>1.9</v>
      </c>
      <c r="AA32" s="662"/>
      <c r="AB32" s="662"/>
      <c r="AC32" s="662"/>
      <c r="AD32" s="663" t="s">
        <v>237</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99.3</v>
      </c>
      <c r="BH32" s="729"/>
      <c r="BI32" s="729"/>
      <c r="BJ32" s="729"/>
      <c r="BK32" s="729"/>
      <c r="BL32" s="729"/>
      <c r="BM32" s="730">
        <v>96.2</v>
      </c>
      <c r="BN32" s="729"/>
      <c r="BO32" s="729"/>
      <c r="BP32" s="729"/>
      <c r="BQ32" s="731"/>
      <c r="BR32" s="728">
        <v>99.1</v>
      </c>
      <c r="BS32" s="729"/>
      <c r="BT32" s="729"/>
      <c r="BU32" s="729"/>
      <c r="BV32" s="729"/>
      <c r="BW32" s="729"/>
      <c r="BX32" s="730">
        <v>95.7</v>
      </c>
      <c r="BY32" s="729"/>
      <c r="BZ32" s="729"/>
      <c r="CA32" s="729"/>
      <c r="CB32" s="731"/>
      <c r="CD32" s="726"/>
      <c r="CE32" s="727"/>
      <c r="CF32" s="674" t="s">
        <v>316</v>
      </c>
      <c r="CG32" s="675"/>
      <c r="CH32" s="675"/>
      <c r="CI32" s="675"/>
      <c r="CJ32" s="675"/>
      <c r="CK32" s="675"/>
      <c r="CL32" s="675"/>
      <c r="CM32" s="675"/>
      <c r="CN32" s="675"/>
      <c r="CO32" s="675"/>
      <c r="CP32" s="675"/>
      <c r="CQ32" s="676"/>
      <c r="CR32" s="659">
        <v>2</v>
      </c>
      <c r="CS32" s="660"/>
      <c r="CT32" s="660"/>
      <c r="CU32" s="660"/>
      <c r="CV32" s="660"/>
      <c r="CW32" s="660"/>
      <c r="CX32" s="660"/>
      <c r="CY32" s="661"/>
      <c r="CZ32" s="664">
        <v>0</v>
      </c>
      <c r="DA32" s="693"/>
      <c r="DB32" s="693"/>
      <c r="DC32" s="697"/>
      <c r="DD32" s="668">
        <v>2</v>
      </c>
      <c r="DE32" s="660"/>
      <c r="DF32" s="660"/>
      <c r="DG32" s="660"/>
      <c r="DH32" s="660"/>
      <c r="DI32" s="660"/>
      <c r="DJ32" s="660"/>
      <c r="DK32" s="661"/>
      <c r="DL32" s="668">
        <v>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1333353</v>
      </c>
      <c r="S33" s="660"/>
      <c r="T33" s="660"/>
      <c r="U33" s="660"/>
      <c r="V33" s="660"/>
      <c r="W33" s="660"/>
      <c r="X33" s="660"/>
      <c r="Y33" s="661"/>
      <c r="Z33" s="662">
        <v>3.9</v>
      </c>
      <c r="AA33" s="662"/>
      <c r="AB33" s="662"/>
      <c r="AC33" s="662"/>
      <c r="AD33" s="663" t="s">
        <v>237</v>
      </c>
      <c r="AE33" s="663"/>
      <c r="AF33" s="663"/>
      <c r="AG33" s="663"/>
      <c r="AH33" s="663"/>
      <c r="AI33" s="663"/>
      <c r="AJ33" s="663"/>
      <c r="AK33" s="663"/>
      <c r="AL33" s="664" t="s">
        <v>174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13116195</v>
      </c>
      <c r="CS33" s="695"/>
      <c r="CT33" s="695"/>
      <c r="CU33" s="695"/>
      <c r="CV33" s="695"/>
      <c r="CW33" s="695"/>
      <c r="CX33" s="695"/>
      <c r="CY33" s="696"/>
      <c r="CZ33" s="664">
        <v>40</v>
      </c>
      <c r="DA33" s="693"/>
      <c r="DB33" s="693"/>
      <c r="DC33" s="697"/>
      <c r="DD33" s="668">
        <v>9813335</v>
      </c>
      <c r="DE33" s="695"/>
      <c r="DF33" s="695"/>
      <c r="DG33" s="695"/>
      <c r="DH33" s="695"/>
      <c r="DI33" s="695"/>
      <c r="DJ33" s="695"/>
      <c r="DK33" s="696"/>
      <c r="DL33" s="668">
        <v>7267437</v>
      </c>
      <c r="DM33" s="695"/>
      <c r="DN33" s="695"/>
      <c r="DO33" s="695"/>
      <c r="DP33" s="695"/>
      <c r="DQ33" s="695"/>
      <c r="DR33" s="695"/>
      <c r="DS33" s="695"/>
      <c r="DT33" s="695"/>
      <c r="DU33" s="695"/>
      <c r="DV33" s="696"/>
      <c r="DW33" s="664">
        <v>36.200000000000003</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427044</v>
      </c>
      <c r="S34" s="660"/>
      <c r="T34" s="660"/>
      <c r="U34" s="660"/>
      <c r="V34" s="660"/>
      <c r="W34" s="660"/>
      <c r="X34" s="660"/>
      <c r="Y34" s="661"/>
      <c r="Z34" s="662">
        <v>1.2</v>
      </c>
      <c r="AA34" s="662"/>
      <c r="AB34" s="662"/>
      <c r="AC34" s="662"/>
      <c r="AD34" s="663">
        <v>526</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3890837</v>
      </c>
      <c r="CS34" s="660"/>
      <c r="CT34" s="660"/>
      <c r="CU34" s="660"/>
      <c r="CV34" s="660"/>
      <c r="CW34" s="660"/>
      <c r="CX34" s="660"/>
      <c r="CY34" s="661"/>
      <c r="CZ34" s="664">
        <v>11.9</v>
      </c>
      <c r="DA34" s="693"/>
      <c r="DB34" s="693"/>
      <c r="DC34" s="697"/>
      <c r="DD34" s="668">
        <v>2775917</v>
      </c>
      <c r="DE34" s="660"/>
      <c r="DF34" s="660"/>
      <c r="DG34" s="660"/>
      <c r="DH34" s="660"/>
      <c r="DI34" s="660"/>
      <c r="DJ34" s="660"/>
      <c r="DK34" s="661"/>
      <c r="DL34" s="668">
        <v>2520344</v>
      </c>
      <c r="DM34" s="660"/>
      <c r="DN34" s="660"/>
      <c r="DO34" s="660"/>
      <c r="DP34" s="660"/>
      <c r="DQ34" s="660"/>
      <c r="DR34" s="660"/>
      <c r="DS34" s="660"/>
      <c r="DT34" s="660"/>
      <c r="DU34" s="660"/>
      <c r="DV34" s="661"/>
      <c r="DW34" s="664">
        <v>12.6</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5921505</v>
      </c>
      <c r="S35" s="660"/>
      <c r="T35" s="660"/>
      <c r="U35" s="660"/>
      <c r="V35" s="660"/>
      <c r="W35" s="660"/>
      <c r="X35" s="660"/>
      <c r="Y35" s="661"/>
      <c r="Z35" s="662">
        <v>17.3</v>
      </c>
      <c r="AA35" s="662"/>
      <c r="AB35" s="662"/>
      <c r="AC35" s="662"/>
      <c r="AD35" s="663" t="s">
        <v>237</v>
      </c>
      <c r="AE35" s="663"/>
      <c r="AF35" s="663"/>
      <c r="AG35" s="663"/>
      <c r="AH35" s="663"/>
      <c r="AI35" s="663"/>
      <c r="AJ35" s="663"/>
      <c r="AK35" s="663"/>
      <c r="AL35" s="664" t="s">
        <v>123</v>
      </c>
      <c r="AM35" s="665"/>
      <c r="AN35" s="665"/>
      <c r="AO35" s="666"/>
      <c r="AP35" s="214"/>
      <c r="AQ35" s="732" t="s">
        <v>324</v>
      </c>
      <c r="AR35" s="733"/>
      <c r="AS35" s="733"/>
      <c r="AT35" s="733"/>
      <c r="AU35" s="733"/>
      <c r="AV35" s="733"/>
      <c r="AW35" s="733"/>
      <c r="AX35" s="733"/>
      <c r="AY35" s="734"/>
      <c r="AZ35" s="648">
        <v>4600875</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240699</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580311</v>
      </c>
      <c r="CS35" s="695"/>
      <c r="CT35" s="695"/>
      <c r="CU35" s="695"/>
      <c r="CV35" s="695"/>
      <c r="CW35" s="695"/>
      <c r="CX35" s="695"/>
      <c r="CY35" s="696"/>
      <c r="CZ35" s="664">
        <v>1.8</v>
      </c>
      <c r="DA35" s="693"/>
      <c r="DB35" s="693"/>
      <c r="DC35" s="697"/>
      <c r="DD35" s="668">
        <v>481598</v>
      </c>
      <c r="DE35" s="695"/>
      <c r="DF35" s="695"/>
      <c r="DG35" s="695"/>
      <c r="DH35" s="695"/>
      <c r="DI35" s="695"/>
      <c r="DJ35" s="695"/>
      <c r="DK35" s="696"/>
      <c r="DL35" s="668">
        <v>475878</v>
      </c>
      <c r="DM35" s="695"/>
      <c r="DN35" s="695"/>
      <c r="DO35" s="695"/>
      <c r="DP35" s="695"/>
      <c r="DQ35" s="695"/>
      <c r="DR35" s="695"/>
      <c r="DS35" s="695"/>
      <c r="DT35" s="695"/>
      <c r="DU35" s="695"/>
      <c r="DV35" s="696"/>
      <c r="DW35" s="664">
        <v>2.4</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237</v>
      </c>
      <c r="S36" s="660"/>
      <c r="T36" s="660"/>
      <c r="U36" s="660"/>
      <c r="V36" s="660"/>
      <c r="W36" s="660"/>
      <c r="X36" s="660"/>
      <c r="Y36" s="661"/>
      <c r="Z36" s="662" t="s">
        <v>237</v>
      </c>
      <c r="AA36" s="662"/>
      <c r="AB36" s="662"/>
      <c r="AC36" s="662"/>
      <c r="AD36" s="663" t="s">
        <v>123</v>
      </c>
      <c r="AE36" s="663"/>
      <c r="AF36" s="663"/>
      <c r="AG36" s="663"/>
      <c r="AH36" s="663"/>
      <c r="AI36" s="663"/>
      <c r="AJ36" s="663"/>
      <c r="AK36" s="663"/>
      <c r="AL36" s="664" t="s">
        <v>237</v>
      </c>
      <c r="AM36" s="665"/>
      <c r="AN36" s="665"/>
      <c r="AO36" s="666"/>
      <c r="AQ36" s="736" t="s">
        <v>328</v>
      </c>
      <c r="AR36" s="737"/>
      <c r="AS36" s="737"/>
      <c r="AT36" s="737"/>
      <c r="AU36" s="737"/>
      <c r="AV36" s="737"/>
      <c r="AW36" s="737"/>
      <c r="AX36" s="737"/>
      <c r="AY36" s="738"/>
      <c r="AZ36" s="659">
        <v>1367346</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146725</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3182211</v>
      </c>
      <c r="CS36" s="660"/>
      <c r="CT36" s="660"/>
      <c r="CU36" s="660"/>
      <c r="CV36" s="660"/>
      <c r="CW36" s="660"/>
      <c r="CX36" s="660"/>
      <c r="CY36" s="661"/>
      <c r="CZ36" s="664">
        <v>9.6999999999999993</v>
      </c>
      <c r="DA36" s="693"/>
      <c r="DB36" s="693"/>
      <c r="DC36" s="697"/>
      <c r="DD36" s="668">
        <v>2710018</v>
      </c>
      <c r="DE36" s="660"/>
      <c r="DF36" s="660"/>
      <c r="DG36" s="660"/>
      <c r="DH36" s="660"/>
      <c r="DI36" s="660"/>
      <c r="DJ36" s="660"/>
      <c r="DK36" s="661"/>
      <c r="DL36" s="668">
        <v>1932386</v>
      </c>
      <c r="DM36" s="660"/>
      <c r="DN36" s="660"/>
      <c r="DO36" s="660"/>
      <c r="DP36" s="660"/>
      <c r="DQ36" s="660"/>
      <c r="DR36" s="660"/>
      <c r="DS36" s="660"/>
      <c r="DT36" s="660"/>
      <c r="DU36" s="660"/>
      <c r="DV36" s="661"/>
      <c r="DW36" s="664">
        <v>9.6</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843405</v>
      </c>
      <c r="S37" s="660"/>
      <c r="T37" s="660"/>
      <c r="U37" s="660"/>
      <c r="V37" s="660"/>
      <c r="W37" s="660"/>
      <c r="X37" s="660"/>
      <c r="Y37" s="661"/>
      <c r="Z37" s="662">
        <v>2.5</v>
      </c>
      <c r="AA37" s="662"/>
      <c r="AB37" s="662"/>
      <c r="AC37" s="662"/>
      <c r="AD37" s="663" t="s">
        <v>237</v>
      </c>
      <c r="AE37" s="663"/>
      <c r="AF37" s="663"/>
      <c r="AG37" s="663"/>
      <c r="AH37" s="663"/>
      <c r="AI37" s="663"/>
      <c r="AJ37" s="663"/>
      <c r="AK37" s="663"/>
      <c r="AL37" s="664" t="s">
        <v>237</v>
      </c>
      <c r="AM37" s="665"/>
      <c r="AN37" s="665"/>
      <c r="AO37" s="666"/>
      <c r="AQ37" s="736" t="s">
        <v>332</v>
      </c>
      <c r="AR37" s="737"/>
      <c r="AS37" s="737"/>
      <c r="AT37" s="737"/>
      <c r="AU37" s="737"/>
      <c r="AV37" s="737"/>
      <c r="AW37" s="737"/>
      <c r="AX37" s="737"/>
      <c r="AY37" s="738"/>
      <c r="AZ37" s="659">
        <v>349911</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6248</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288589</v>
      </c>
      <c r="CS37" s="695"/>
      <c r="CT37" s="695"/>
      <c r="CU37" s="695"/>
      <c r="CV37" s="695"/>
      <c r="CW37" s="695"/>
      <c r="CX37" s="695"/>
      <c r="CY37" s="696"/>
      <c r="CZ37" s="664">
        <v>0.9</v>
      </c>
      <c r="DA37" s="693"/>
      <c r="DB37" s="693"/>
      <c r="DC37" s="697"/>
      <c r="DD37" s="668">
        <v>284821</v>
      </c>
      <c r="DE37" s="695"/>
      <c r="DF37" s="695"/>
      <c r="DG37" s="695"/>
      <c r="DH37" s="695"/>
      <c r="DI37" s="695"/>
      <c r="DJ37" s="695"/>
      <c r="DK37" s="696"/>
      <c r="DL37" s="668">
        <v>222599</v>
      </c>
      <c r="DM37" s="695"/>
      <c r="DN37" s="695"/>
      <c r="DO37" s="695"/>
      <c r="DP37" s="695"/>
      <c r="DQ37" s="695"/>
      <c r="DR37" s="695"/>
      <c r="DS37" s="695"/>
      <c r="DT37" s="695"/>
      <c r="DU37" s="695"/>
      <c r="DV37" s="696"/>
      <c r="DW37" s="664">
        <v>1.1000000000000001</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34191641</v>
      </c>
      <c r="S38" s="740"/>
      <c r="T38" s="740"/>
      <c r="U38" s="740"/>
      <c r="V38" s="740"/>
      <c r="W38" s="740"/>
      <c r="X38" s="740"/>
      <c r="Y38" s="741"/>
      <c r="Z38" s="742">
        <v>100</v>
      </c>
      <c r="AA38" s="742"/>
      <c r="AB38" s="742"/>
      <c r="AC38" s="742"/>
      <c r="AD38" s="743">
        <v>19234890</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327795</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9968</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2883182</v>
      </c>
      <c r="CS38" s="660"/>
      <c r="CT38" s="660"/>
      <c r="CU38" s="660"/>
      <c r="CV38" s="660"/>
      <c r="CW38" s="660"/>
      <c r="CX38" s="660"/>
      <c r="CY38" s="661"/>
      <c r="CZ38" s="664">
        <v>8.8000000000000007</v>
      </c>
      <c r="DA38" s="693"/>
      <c r="DB38" s="693"/>
      <c r="DC38" s="697"/>
      <c r="DD38" s="668">
        <v>2413581</v>
      </c>
      <c r="DE38" s="660"/>
      <c r="DF38" s="660"/>
      <c r="DG38" s="660"/>
      <c r="DH38" s="660"/>
      <c r="DI38" s="660"/>
      <c r="DJ38" s="660"/>
      <c r="DK38" s="661"/>
      <c r="DL38" s="668">
        <v>2271902</v>
      </c>
      <c r="DM38" s="660"/>
      <c r="DN38" s="660"/>
      <c r="DO38" s="660"/>
      <c r="DP38" s="660"/>
      <c r="DQ38" s="660"/>
      <c r="DR38" s="660"/>
      <c r="DS38" s="660"/>
      <c r="DT38" s="660"/>
      <c r="DU38" s="660"/>
      <c r="DV38" s="661"/>
      <c r="DW38" s="664">
        <v>11.3</v>
      </c>
      <c r="DX38" s="693"/>
      <c r="DY38" s="693"/>
      <c r="DZ38" s="693"/>
      <c r="EA38" s="693"/>
      <c r="EB38" s="693"/>
      <c r="EC38" s="694"/>
    </row>
    <row r="39" spans="2:133" ht="11.25" customHeight="1">
      <c r="AQ39" s="736" t="s">
        <v>339</v>
      </c>
      <c r="AR39" s="737"/>
      <c r="AS39" s="737"/>
      <c r="AT39" s="737"/>
      <c r="AU39" s="737"/>
      <c r="AV39" s="737"/>
      <c r="AW39" s="737"/>
      <c r="AX39" s="737"/>
      <c r="AY39" s="738"/>
      <c r="AZ39" s="659">
        <v>89852</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94</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2458464</v>
      </c>
      <c r="CS39" s="695"/>
      <c r="CT39" s="695"/>
      <c r="CU39" s="695"/>
      <c r="CV39" s="695"/>
      <c r="CW39" s="695"/>
      <c r="CX39" s="695"/>
      <c r="CY39" s="696"/>
      <c r="CZ39" s="664">
        <v>7.5</v>
      </c>
      <c r="DA39" s="693"/>
      <c r="DB39" s="693"/>
      <c r="DC39" s="697"/>
      <c r="DD39" s="668">
        <v>1356333</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c r="AQ40" s="736" t="s">
        <v>343</v>
      </c>
      <c r="AR40" s="737"/>
      <c r="AS40" s="737"/>
      <c r="AT40" s="737"/>
      <c r="AU40" s="737"/>
      <c r="AV40" s="737"/>
      <c r="AW40" s="737"/>
      <c r="AX40" s="737"/>
      <c r="AY40" s="738"/>
      <c r="AZ40" s="659">
        <v>425478</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113</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121190</v>
      </c>
      <c r="CS40" s="660"/>
      <c r="CT40" s="660"/>
      <c r="CU40" s="660"/>
      <c r="CV40" s="660"/>
      <c r="CW40" s="660"/>
      <c r="CX40" s="660"/>
      <c r="CY40" s="661"/>
      <c r="CZ40" s="664">
        <v>0.4</v>
      </c>
      <c r="DA40" s="693"/>
      <c r="DB40" s="693"/>
      <c r="DC40" s="697"/>
      <c r="DD40" s="668">
        <v>75888</v>
      </c>
      <c r="DE40" s="660"/>
      <c r="DF40" s="660"/>
      <c r="DG40" s="660"/>
      <c r="DH40" s="660"/>
      <c r="DI40" s="660"/>
      <c r="DJ40" s="660"/>
      <c r="DK40" s="661"/>
      <c r="DL40" s="668">
        <v>66927</v>
      </c>
      <c r="DM40" s="660"/>
      <c r="DN40" s="660"/>
      <c r="DO40" s="660"/>
      <c r="DP40" s="660"/>
      <c r="DQ40" s="660"/>
      <c r="DR40" s="660"/>
      <c r="DS40" s="660"/>
      <c r="DT40" s="660"/>
      <c r="DU40" s="660"/>
      <c r="DV40" s="661"/>
      <c r="DW40" s="664">
        <v>0.3</v>
      </c>
      <c r="DX40" s="693"/>
      <c r="DY40" s="693"/>
      <c r="DZ40" s="693"/>
      <c r="EA40" s="693"/>
      <c r="EB40" s="693"/>
      <c r="EC40" s="694"/>
    </row>
    <row r="41" spans="2:133" ht="11.25" customHeight="1">
      <c r="AQ41" s="746" t="s">
        <v>346</v>
      </c>
      <c r="AR41" s="747"/>
      <c r="AS41" s="747"/>
      <c r="AT41" s="747"/>
      <c r="AU41" s="747"/>
      <c r="AV41" s="747"/>
      <c r="AW41" s="747"/>
      <c r="AX41" s="747"/>
      <c r="AY41" s="748"/>
      <c r="AZ41" s="739">
        <v>2040493</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356</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174</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6634795</v>
      </c>
      <c r="CS42" s="660"/>
      <c r="CT42" s="660"/>
      <c r="CU42" s="660"/>
      <c r="CV42" s="660"/>
      <c r="CW42" s="660"/>
      <c r="CX42" s="660"/>
      <c r="CY42" s="661"/>
      <c r="CZ42" s="664">
        <v>20.3</v>
      </c>
      <c r="DA42" s="665"/>
      <c r="DB42" s="665"/>
      <c r="DC42" s="760"/>
      <c r="DD42" s="668">
        <v>1013371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175037</v>
      </c>
      <c r="CS43" s="695"/>
      <c r="CT43" s="695"/>
      <c r="CU43" s="695"/>
      <c r="CV43" s="695"/>
      <c r="CW43" s="695"/>
      <c r="CX43" s="695"/>
      <c r="CY43" s="696"/>
      <c r="CZ43" s="664">
        <v>0.5</v>
      </c>
      <c r="DA43" s="693"/>
      <c r="DB43" s="693"/>
      <c r="DC43" s="697"/>
      <c r="DD43" s="668">
        <v>163137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353</v>
      </c>
      <c r="CD44" s="771" t="s">
        <v>304</v>
      </c>
      <c r="CE44" s="772"/>
      <c r="CF44" s="656" t="s">
        <v>354</v>
      </c>
      <c r="CG44" s="657"/>
      <c r="CH44" s="657"/>
      <c r="CI44" s="657"/>
      <c r="CJ44" s="657"/>
      <c r="CK44" s="657"/>
      <c r="CL44" s="657"/>
      <c r="CM44" s="657"/>
      <c r="CN44" s="657"/>
      <c r="CO44" s="657"/>
      <c r="CP44" s="657"/>
      <c r="CQ44" s="658"/>
      <c r="CR44" s="659">
        <v>6518121</v>
      </c>
      <c r="CS44" s="660"/>
      <c r="CT44" s="660"/>
      <c r="CU44" s="660"/>
      <c r="CV44" s="660"/>
      <c r="CW44" s="660"/>
      <c r="CX44" s="660"/>
      <c r="CY44" s="661"/>
      <c r="CZ44" s="664">
        <v>19.899999999999999</v>
      </c>
      <c r="DA44" s="665"/>
      <c r="DB44" s="665"/>
      <c r="DC44" s="760"/>
      <c r="DD44" s="668">
        <v>951820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355</v>
      </c>
      <c r="CG45" s="657"/>
      <c r="CH45" s="657"/>
      <c r="CI45" s="657"/>
      <c r="CJ45" s="657"/>
      <c r="CK45" s="657"/>
      <c r="CL45" s="657"/>
      <c r="CM45" s="657"/>
      <c r="CN45" s="657"/>
      <c r="CO45" s="657"/>
      <c r="CP45" s="657"/>
      <c r="CQ45" s="658"/>
      <c r="CR45" s="659">
        <v>2157134</v>
      </c>
      <c r="CS45" s="695"/>
      <c r="CT45" s="695"/>
      <c r="CU45" s="695"/>
      <c r="CV45" s="695"/>
      <c r="CW45" s="695"/>
      <c r="CX45" s="695"/>
      <c r="CY45" s="696"/>
      <c r="CZ45" s="664">
        <v>6.6</v>
      </c>
      <c r="DA45" s="693"/>
      <c r="DB45" s="693"/>
      <c r="DC45" s="697"/>
      <c r="DD45" s="668">
        <v>153023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356</v>
      </c>
      <c r="CG46" s="657"/>
      <c r="CH46" s="657"/>
      <c r="CI46" s="657"/>
      <c r="CJ46" s="657"/>
      <c r="CK46" s="657"/>
      <c r="CL46" s="657"/>
      <c r="CM46" s="657"/>
      <c r="CN46" s="657"/>
      <c r="CO46" s="657"/>
      <c r="CP46" s="657"/>
      <c r="CQ46" s="658"/>
      <c r="CR46" s="659">
        <v>4238496</v>
      </c>
      <c r="CS46" s="660"/>
      <c r="CT46" s="660"/>
      <c r="CU46" s="660"/>
      <c r="CV46" s="660"/>
      <c r="CW46" s="660"/>
      <c r="CX46" s="660"/>
      <c r="CY46" s="661"/>
      <c r="CZ46" s="664">
        <v>12.9</v>
      </c>
      <c r="DA46" s="665"/>
      <c r="DB46" s="665"/>
      <c r="DC46" s="760"/>
      <c r="DD46" s="668">
        <v>676831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357</v>
      </c>
      <c r="CG47" s="657"/>
      <c r="CH47" s="657"/>
      <c r="CI47" s="657"/>
      <c r="CJ47" s="657"/>
      <c r="CK47" s="657"/>
      <c r="CL47" s="657"/>
      <c r="CM47" s="657"/>
      <c r="CN47" s="657"/>
      <c r="CO47" s="657"/>
      <c r="CP47" s="657"/>
      <c r="CQ47" s="658"/>
      <c r="CR47" s="659">
        <v>116674</v>
      </c>
      <c r="CS47" s="695"/>
      <c r="CT47" s="695"/>
      <c r="CU47" s="695"/>
      <c r="CV47" s="695"/>
      <c r="CW47" s="695"/>
      <c r="CX47" s="695"/>
      <c r="CY47" s="696"/>
      <c r="CZ47" s="664">
        <v>0.4</v>
      </c>
      <c r="DA47" s="693"/>
      <c r="DB47" s="693"/>
      <c r="DC47" s="697"/>
      <c r="DD47" s="668">
        <v>61551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358</v>
      </c>
      <c r="CG48" s="657"/>
      <c r="CH48" s="657"/>
      <c r="CI48" s="657"/>
      <c r="CJ48" s="657"/>
      <c r="CK48" s="657"/>
      <c r="CL48" s="657"/>
      <c r="CM48" s="657"/>
      <c r="CN48" s="657"/>
      <c r="CO48" s="657"/>
      <c r="CP48" s="657"/>
      <c r="CQ48" s="658"/>
      <c r="CR48" s="659" t="s">
        <v>237</v>
      </c>
      <c r="CS48" s="660"/>
      <c r="CT48" s="660"/>
      <c r="CU48" s="660"/>
      <c r="CV48" s="660"/>
      <c r="CW48" s="660"/>
      <c r="CX48" s="660"/>
      <c r="CY48" s="661"/>
      <c r="CZ48" s="664" t="s">
        <v>237</v>
      </c>
      <c r="DA48" s="665"/>
      <c r="DB48" s="665"/>
      <c r="DC48" s="760"/>
      <c r="DD48" s="668" t="s">
        <v>237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359</v>
      </c>
      <c r="CE49" s="705"/>
      <c r="CF49" s="705"/>
      <c r="CG49" s="705"/>
      <c r="CH49" s="705"/>
      <c r="CI49" s="705"/>
      <c r="CJ49" s="705"/>
      <c r="CK49" s="705"/>
      <c r="CL49" s="705"/>
      <c r="CM49" s="705"/>
      <c r="CN49" s="705"/>
      <c r="CO49" s="705"/>
      <c r="CP49" s="705"/>
      <c r="CQ49" s="706"/>
      <c r="CR49" s="739">
        <v>32761584</v>
      </c>
      <c r="CS49" s="729"/>
      <c r="CT49" s="729"/>
      <c r="CU49" s="729"/>
      <c r="CV49" s="729"/>
      <c r="CW49" s="729"/>
      <c r="CX49" s="729"/>
      <c r="CY49" s="761"/>
      <c r="CZ49" s="744">
        <v>100</v>
      </c>
      <c r="DA49" s="762"/>
      <c r="DB49" s="762"/>
      <c r="DC49" s="763"/>
      <c r="DD49" s="764">
        <v>21363305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gqI+VvemNEs/FxW1EOMTjPwcsgFDMRsvVocMTYwS0q4m/6t33viTMJeKHUBDlOoMztPI65vjx9cYXX4O1J+Xg==" saltValue="Gt0SKey3mh4ymYRY4Atg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382</v>
      </c>
      <c r="C7" s="792"/>
      <c r="D7" s="792"/>
      <c r="E7" s="792"/>
      <c r="F7" s="792"/>
      <c r="G7" s="792"/>
      <c r="H7" s="792"/>
      <c r="I7" s="792"/>
      <c r="J7" s="792"/>
      <c r="K7" s="792"/>
      <c r="L7" s="792"/>
      <c r="M7" s="792"/>
      <c r="N7" s="792"/>
      <c r="O7" s="792"/>
      <c r="P7" s="793"/>
      <c r="Q7" s="794">
        <v>34192</v>
      </c>
      <c r="R7" s="795"/>
      <c r="S7" s="795"/>
      <c r="T7" s="795"/>
      <c r="U7" s="795"/>
      <c r="V7" s="795">
        <v>32762</v>
      </c>
      <c r="W7" s="795"/>
      <c r="X7" s="795"/>
      <c r="Y7" s="795"/>
      <c r="Z7" s="795"/>
      <c r="AA7" s="795">
        <v>1430</v>
      </c>
      <c r="AB7" s="795"/>
      <c r="AC7" s="795"/>
      <c r="AD7" s="795"/>
      <c r="AE7" s="796"/>
      <c r="AF7" s="797">
        <v>1347</v>
      </c>
      <c r="AG7" s="798"/>
      <c r="AH7" s="798"/>
      <c r="AI7" s="798"/>
      <c r="AJ7" s="799"/>
      <c r="AK7" s="834">
        <v>665</v>
      </c>
      <c r="AL7" s="835"/>
      <c r="AM7" s="835"/>
      <c r="AN7" s="835"/>
      <c r="AO7" s="835"/>
      <c r="AP7" s="835">
        <v>38624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1</v>
      </c>
      <c r="CI7" s="832"/>
      <c r="CJ7" s="832"/>
      <c r="CK7" s="832"/>
      <c r="CL7" s="833"/>
      <c r="CM7" s="831">
        <v>15</v>
      </c>
      <c r="CN7" s="832"/>
      <c r="CO7" s="832"/>
      <c r="CP7" s="832"/>
      <c r="CQ7" s="833"/>
      <c r="CR7" s="831">
        <v>15</v>
      </c>
      <c r="CS7" s="832"/>
      <c r="CT7" s="832"/>
      <c r="CU7" s="832"/>
      <c r="CV7" s="833"/>
      <c r="CW7" s="831" t="s">
        <v>598</v>
      </c>
      <c r="CX7" s="832"/>
      <c r="CY7" s="832"/>
      <c r="CZ7" s="832"/>
      <c r="DA7" s="833"/>
      <c r="DB7" s="831" t="s">
        <v>598</v>
      </c>
      <c r="DC7" s="832"/>
      <c r="DD7" s="832"/>
      <c r="DE7" s="832"/>
      <c r="DF7" s="833"/>
      <c r="DG7" s="831" t="s">
        <v>598</v>
      </c>
      <c r="DH7" s="832"/>
      <c r="DI7" s="832"/>
      <c r="DJ7" s="832"/>
      <c r="DK7" s="833"/>
      <c r="DL7" s="831" t="s">
        <v>598</v>
      </c>
      <c r="DM7" s="832"/>
      <c r="DN7" s="832"/>
      <c r="DO7" s="832"/>
      <c r="DP7" s="833"/>
      <c r="DQ7" s="831" t="s">
        <v>598</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c r="BU8" s="829"/>
      <c r="BV8" s="829"/>
      <c r="BW8" s="829"/>
      <c r="BX8" s="829"/>
      <c r="BY8" s="829"/>
      <c r="BZ8" s="829"/>
      <c r="CA8" s="829"/>
      <c r="CB8" s="829"/>
      <c r="CC8" s="829"/>
      <c r="CD8" s="829"/>
      <c r="CE8" s="829"/>
      <c r="CF8" s="829"/>
      <c r="CG8" s="830"/>
      <c r="CH8" s="841">
        <v>0</v>
      </c>
      <c r="CI8" s="842"/>
      <c r="CJ8" s="842"/>
      <c r="CK8" s="842"/>
      <c r="CL8" s="843"/>
      <c r="CM8" s="841">
        <v>39</v>
      </c>
      <c r="CN8" s="842"/>
      <c r="CO8" s="842"/>
      <c r="CP8" s="842"/>
      <c r="CQ8" s="843"/>
      <c r="CR8" s="841">
        <v>2</v>
      </c>
      <c r="CS8" s="842"/>
      <c r="CT8" s="842"/>
      <c r="CU8" s="842"/>
      <c r="CV8" s="843"/>
      <c r="CW8" s="841" t="s">
        <v>598</v>
      </c>
      <c r="CX8" s="842"/>
      <c r="CY8" s="842"/>
      <c r="CZ8" s="842"/>
      <c r="DA8" s="843"/>
      <c r="DB8" s="841" t="s">
        <v>598</v>
      </c>
      <c r="DC8" s="842"/>
      <c r="DD8" s="842"/>
      <c r="DE8" s="842"/>
      <c r="DF8" s="843"/>
      <c r="DG8" s="841" t="s">
        <v>598</v>
      </c>
      <c r="DH8" s="842"/>
      <c r="DI8" s="842"/>
      <c r="DJ8" s="842"/>
      <c r="DK8" s="843"/>
      <c r="DL8" s="841" t="s">
        <v>598</v>
      </c>
      <c r="DM8" s="842"/>
      <c r="DN8" s="842"/>
      <c r="DO8" s="842"/>
      <c r="DP8" s="843"/>
      <c r="DQ8" s="841" t="s">
        <v>598</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13</v>
      </c>
      <c r="CI9" s="842"/>
      <c r="CJ9" s="842"/>
      <c r="CK9" s="842"/>
      <c r="CL9" s="843"/>
      <c r="CM9" s="841">
        <v>198</v>
      </c>
      <c r="CN9" s="842"/>
      <c r="CO9" s="842"/>
      <c r="CP9" s="842"/>
      <c r="CQ9" s="843"/>
      <c r="CR9" s="841">
        <v>100</v>
      </c>
      <c r="CS9" s="842"/>
      <c r="CT9" s="842"/>
      <c r="CU9" s="842"/>
      <c r="CV9" s="843"/>
      <c r="CW9" s="841" t="s">
        <v>598</v>
      </c>
      <c r="CX9" s="842"/>
      <c r="CY9" s="842"/>
      <c r="CZ9" s="842"/>
      <c r="DA9" s="843"/>
      <c r="DB9" s="841" t="s">
        <v>598</v>
      </c>
      <c r="DC9" s="842"/>
      <c r="DD9" s="842"/>
      <c r="DE9" s="842"/>
      <c r="DF9" s="843"/>
      <c r="DG9" s="841" t="s">
        <v>598</v>
      </c>
      <c r="DH9" s="842"/>
      <c r="DI9" s="842"/>
      <c r="DJ9" s="842"/>
      <c r="DK9" s="843"/>
      <c r="DL9" s="841" t="s">
        <v>598</v>
      </c>
      <c r="DM9" s="842"/>
      <c r="DN9" s="842"/>
      <c r="DO9" s="842"/>
      <c r="DP9" s="843"/>
      <c r="DQ9" s="841" t="s">
        <v>598</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586</v>
      </c>
      <c r="BT10" s="829"/>
      <c r="BU10" s="829"/>
      <c r="BV10" s="829"/>
      <c r="BW10" s="829"/>
      <c r="BX10" s="829"/>
      <c r="BY10" s="829"/>
      <c r="BZ10" s="829"/>
      <c r="CA10" s="829"/>
      <c r="CB10" s="829"/>
      <c r="CC10" s="829"/>
      <c r="CD10" s="829"/>
      <c r="CE10" s="829"/>
      <c r="CF10" s="829"/>
      <c r="CG10" s="830"/>
      <c r="CH10" s="841">
        <v>-8</v>
      </c>
      <c r="CI10" s="842"/>
      <c r="CJ10" s="842"/>
      <c r="CK10" s="842"/>
      <c r="CL10" s="843"/>
      <c r="CM10" s="841">
        <v>25</v>
      </c>
      <c r="CN10" s="842"/>
      <c r="CO10" s="842"/>
      <c r="CP10" s="842"/>
      <c r="CQ10" s="843"/>
      <c r="CR10" s="841">
        <v>63</v>
      </c>
      <c r="CS10" s="842"/>
      <c r="CT10" s="842"/>
      <c r="CU10" s="842"/>
      <c r="CV10" s="843"/>
      <c r="CW10" s="841" t="s">
        <v>598</v>
      </c>
      <c r="CX10" s="842"/>
      <c r="CY10" s="842"/>
      <c r="CZ10" s="842"/>
      <c r="DA10" s="843"/>
      <c r="DB10" s="841" t="s">
        <v>598</v>
      </c>
      <c r="DC10" s="842"/>
      <c r="DD10" s="842"/>
      <c r="DE10" s="842"/>
      <c r="DF10" s="843"/>
      <c r="DG10" s="841" t="s">
        <v>598</v>
      </c>
      <c r="DH10" s="842"/>
      <c r="DI10" s="842"/>
      <c r="DJ10" s="842"/>
      <c r="DK10" s="843"/>
      <c r="DL10" s="841" t="s">
        <v>598</v>
      </c>
      <c r="DM10" s="842"/>
      <c r="DN10" s="842"/>
      <c r="DO10" s="842"/>
      <c r="DP10" s="843"/>
      <c r="DQ10" s="841" t="s">
        <v>598</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587</v>
      </c>
      <c r="BT11" s="829"/>
      <c r="BU11" s="829"/>
      <c r="BV11" s="829"/>
      <c r="BW11" s="829"/>
      <c r="BX11" s="829"/>
      <c r="BY11" s="829"/>
      <c r="BZ11" s="829"/>
      <c r="CA11" s="829"/>
      <c r="CB11" s="829"/>
      <c r="CC11" s="829"/>
      <c r="CD11" s="829"/>
      <c r="CE11" s="829"/>
      <c r="CF11" s="829"/>
      <c r="CG11" s="830"/>
      <c r="CH11" s="841">
        <v>3</v>
      </c>
      <c r="CI11" s="842"/>
      <c r="CJ11" s="842"/>
      <c r="CK11" s="842"/>
      <c r="CL11" s="843"/>
      <c r="CM11" s="841">
        <v>66</v>
      </c>
      <c r="CN11" s="842"/>
      <c r="CO11" s="842"/>
      <c r="CP11" s="842"/>
      <c r="CQ11" s="843"/>
      <c r="CR11" s="841">
        <v>35</v>
      </c>
      <c r="CS11" s="842"/>
      <c r="CT11" s="842"/>
      <c r="CU11" s="842"/>
      <c r="CV11" s="843"/>
      <c r="CW11" s="841" t="s">
        <v>598</v>
      </c>
      <c r="CX11" s="842"/>
      <c r="CY11" s="842"/>
      <c r="CZ11" s="842"/>
      <c r="DA11" s="843"/>
      <c r="DB11" s="841" t="s">
        <v>598</v>
      </c>
      <c r="DC11" s="842"/>
      <c r="DD11" s="842"/>
      <c r="DE11" s="842"/>
      <c r="DF11" s="843"/>
      <c r="DG11" s="841" t="s">
        <v>598</v>
      </c>
      <c r="DH11" s="842"/>
      <c r="DI11" s="842"/>
      <c r="DJ11" s="842"/>
      <c r="DK11" s="843"/>
      <c r="DL11" s="841" t="s">
        <v>598</v>
      </c>
      <c r="DM11" s="842"/>
      <c r="DN11" s="842"/>
      <c r="DO11" s="842"/>
      <c r="DP11" s="843"/>
      <c r="DQ11" s="841" t="s">
        <v>598</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588</v>
      </c>
      <c r="BT12" s="829"/>
      <c r="BU12" s="829"/>
      <c r="BV12" s="829"/>
      <c r="BW12" s="829"/>
      <c r="BX12" s="829"/>
      <c r="BY12" s="829"/>
      <c r="BZ12" s="829"/>
      <c r="CA12" s="829"/>
      <c r="CB12" s="829"/>
      <c r="CC12" s="829"/>
      <c r="CD12" s="829"/>
      <c r="CE12" s="829"/>
      <c r="CF12" s="829"/>
      <c r="CG12" s="830"/>
      <c r="CH12" s="841">
        <v>6</v>
      </c>
      <c r="CI12" s="842"/>
      <c r="CJ12" s="842"/>
      <c r="CK12" s="842"/>
      <c r="CL12" s="843"/>
      <c r="CM12" s="841">
        <v>295</v>
      </c>
      <c r="CN12" s="842"/>
      <c r="CO12" s="842"/>
      <c r="CP12" s="842"/>
      <c r="CQ12" s="843"/>
      <c r="CR12" s="841">
        <v>24</v>
      </c>
      <c r="CS12" s="842"/>
      <c r="CT12" s="842"/>
      <c r="CU12" s="842"/>
      <c r="CV12" s="843"/>
      <c r="CW12" s="841" t="s">
        <v>598</v>
      </c>
      <c r="CX12" s="842"/>
      <c r="CY12" s="842"/>
      <c r="CZ12" s="842"/>
      <c r="DA12" s="843"/>
      <c r="DB12" s="841" t="s">
        <v>598</v>
      </c>
      <c r="DC12" s="842"/>
      <c r="DD12" s="842"/>
      <c r="DE12" s="842"/>
      <c r="DF12" s="843"/>
      <c r="DG12" s="841" t="s">
        <v>598</v>
      </c>
      <c r="DH12" s="842"/>
      <c r="DI12" s="842"/>
      <c r="DJ12" s="842"/>
      <c r="DK12" s="843"/>
      <c r="DL12" s="841" t="s">
        <v>598</v>
      </c>
      <c r="DM12" s="842"/>
      <c r="DN12" s="842"/>
      <c r="DO12" s="842"/>
      <c r="DP12" s="843"/>
      <c r="DQ12" s="841" t="s">
        <v>598</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34192</v>
      </c>
      <c r="R23" s="854"/>
      <c r="S23" s="854"/>
      <c r="T23" s="854"/>
      <c r="U23" s="854"/>
      <c r="V23" s="854">
        <v>32762</v>
      </c>
      <c r="W23" s="854"/>
      <c r="X23" s="854"/>
      <c r="Y23" s="854"/>
      <c r="Z23" s="854"/>
      <c r="AA23" s="854">
        <v>1430</v>
      </c>
      <c r="AB23" s="854"/>
      <c r="AC23" s="854"/>
      <c r="AD23" s="854"/>
      <c r="AE23" s="855"/>
      <c r="AF23" s="856">
        <v>1347</v>
      </c>
      <c r="AG23" s="854"/>
      <c r="AH23" s="854"/>
      <c r="AI23" s="854"/>
      <c r="AJ23" s="857"/>
      <c r="AK23" s="858"/>
      <c r="AL23" s="859"/>
      <c r="AM23" s="859"/>
      <c r="AN23" s="859"/>
      <c r="AO23" s="859"/>
      <c r="AP23" s="854">
        <v>38624</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365</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5973</v>
      </c>
      <c r="R28" s="883"/>
      <c r="S28" s="883"/>
      <c r="T28" s="883"/>
      <c r="U28" s="883"/>
      <c r="V28" s="883">
        <v>5732</v>
      </c>
      <c r="W28" s="883"/>
      <c r="X28" s="883"/>
      <c r="Y28" s="883"/>
      <c r="Z28" s="883"/>
      <c r="AA28" s="883">
        <v>241</v>
      </c>
      <c r="AB28" s="883"/>
      <c r="AC28" s="883"/>
      <c r="AD28" s="883"/>
      <c r="AE28" s="884"/>
      <c r="AF28" s="885">
        <v>241</v>
      </c>
      <c r="AG28" s="883"/>
      <c r="AH28" s="883"/>
      <c r="AI28" s="883"/>
      <c r="AJ28" s="886"/>
      <c r="AK28" s="887">
        <v>425</v>
      </c>
      <c r="AL28" s="878"/>
      <c r="AM28" s="878"/>
      <c r="AN28" s="878"/>
      <c r="AO28" s="878"/>
      <c r="AP28" s="878" t="s">
        <v>595</v>
      </c>
      <c r="AQ28" s="878"/>
      <c r="AR28" s="878"/>
      <c r="AS28" s="878"/>
      <c r="AT28" s="878"/>
      <c r="AU28" s="878" t="s">
        <v>595</v>
      </c>
      <c r="AV28" s="878"/>
      <c r="AW28" s="878"/>
      <c r="AX28" s="878"/>
      <c r="AY28" s="878"/>
      <c r="AZ28" s="879" t="s">
        <v>595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736</v>
      </c>
      <c r="R29" s="819"/>
      <c r="S29" s="819"/>
      <c r="T29" s="819"/>
      <c r="U29" s="819"/>
      <c r="V29" s="819">
        <v>735</v>
      </c>
      <c r="W29" s="819"/>
      <c r="X29" s="819"/>
      <c r="Y29" s="819"/>
      <c r="Z29" s="819"/>
      <c r="AA29" s="819">
        <v>1</v>
      </c>
      <c r="AB29" s="819"/>
      <c r="AC29" s="819"/>
      <c r="AD29" s="819"/>
      <c r="AE29" s="820"/>
      <c r="AF29" s="821">
        <v>1</v>
      </c>
      <c r="AG29" s="822"/>
      <c r="AH29" s="822"/>
      <c r="AI29" s="822"/>
      <c r="AJ29" s="823"/>
      <c r="AK29" s="890">
        <v>267</v>
      </c>
      <c r="AL29" s="891"/>
      <c r="AM29" s="891"/>
      <c r="AN29" s="891"/>
      <c r="AO29" s="891"/>
      <c r="AP29" s="891" t="s">
        <v>595</v>
      </c>
      <c r="AQ29" s="891"/>
      <c r="AR29" s="891"/>
      <c r="AS29" s="891"/>
      <c r="AT29" s="891"/>
      <c r="AU29" s="891" t="s">
        <v>595</v>
      </c>
      <c r="AV29" s="891"/>
      <c r="AW29" s="891"/>
      <c r="AX29" s="891"/>
      <c r="AY29" s="891"/>
      <c r="AZ29" s="892" t="s">
        <v>595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6110</v>
      </c>
      <c r="R30" s="819"/>
      <c r="S30" s="819"/>
      <c r="T30" s="819"/>
      <c r="U30" s="819"/>
      <c r="V30" s="819">
        <v>5936</v>
      </c>
      <c r="W30" s="819"/>
      <c r="X30" s="819"/>
      <c r="Y30" s="819"/>
      <c r="Z30" s="819"/>
      <c r="AA30" s="819">
        <v>173</v>
      </c>
      <c r="AB30" s="819"/>
      <c r="AC30" s="819"/>
      <c r="AD30" s="819"/>
      <c r="AE30" s="820"/>
      <c r="AF30" s="821">
        <v>173</v>
      </c>
      <c r="AG30" s="822"/>
      <c r="AH30" s="822"/>
      <c r="AI30" s="822"/>
      <c r="AJ30" s="823"/>
      <c r="AK30" s="890">
        <v>887</v>
      </c>
      <c r="AL30" s="891"/>
      <c r="AM30" s="891"/>
      <c r="AN30" s="891"/>
      <c r="AO30" s="891"/>
      <c r="AP30" s="891" t="s">
        <v>595</v>
      </c>
      <c r="AQ30" s="891"/>
      <c r="AR30" s="891"/>
      <c r="AS30" s="891"/>
      <c r="AT30" s="891"/>
      <c r="AU30" s="891" t="s">
        <v>595</v>
      </c>
      <c r="AV30" s="891"/>
      <c r="AW30" s="891"/>
      <c r="AX30" s="891"/>
      <c r="AY30" s="891"/>
      <c r="AZ30" s="892" t="s">
        <v>595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48</v>
      </c>
      <c r="R31" s="819"/>
      <c r="S31" s="819"/>
      <c r="T31" s="819"/>
      <c r="U31" s="819"/>
      <c r="V31" s="819">
        <v>45</v>
      </c>
      <c r="W31" s="819"/>
      <c r="X31" s="819"/>
      <c r="Y31" s="819"/>
      <c r="Z31" s="819"/>
      <c r="AA31" s="819">
        <v>4</v>
      </c>
      <c r="AB31" s="819"/>
      <c r="AC31" s="819"/>
      <c r="AD31" s="819"/>
      <c r="AE31" s="820"/>
      <c r="AF31" s="821">
        <v>4</v>
      </c>
      <c r="AG31" s="822"/>
      <c r="AH31" s="822"/>
      <c r="AI31" s="822"/>
      <c r="AJ31" s="823"/>
      <c r="AK31" s="890">
        <v>25</v>
      </c>
      <c r="AL31" s="891"/>
      <c r="AM31" s="891"/>
      <c r="AN31" s="891"/>
      <c r="AO31" s="891"/>
      <c r="AP31" s="891" t="s">
        <v>596</v>
      </c>
      <c r="AQ31" s="891"/>
      <c r="AR31" s="891"/>
      <c r="AS31" s="891"/>
      <c r="AT31" s="891"/>
      <c r="AU31" s="891" t="s">
        <v>596</v>
      </c>
      <c r="AV31" s="891"/>
      <c r="AW31" s="891"/>
      <c r="AX31" s="891"/>
      <c r="AY31" s="891"/>
      <c r="AZ31" s="892" t="s">
        <v>596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658</v>
      </c>
      <c r="R32" s="819"/>
      <c r="S32" s="819"/>
      <c r="T32" s="819"/>
      <c r="U32" s="819"/>
      <c r="V32" s="819">
        <v>543</v>
      </c>
      <c r="W32" s="819"/>
      <c r="X32" s="819"/>
      <c r="Y32" s="819"/>
      <c r="Z32" s="819"/>
      <c r="AA32" s="819">
        <v>116</v>
      </c>
      <c r="AB32" s="819"/>
      <c r="AC32" s="819"/>
      <c r="AD32" s="819"/>
      <c r="AE32" s="820"/>
      <c r="AF32" s="821">
        <v>1193</v>
      </c>
      <c r="AG32" s="822"/>
      <c r="AH32" s="822"/>
      <c r="AI32" s="822"/>
      <c r="AJ32" s="823"/>
      <c r="AK32" s="890">
        <v>90</v>
      </c>
      <c r="AL32" s="891"/>
      <c r="AM32" s="891"/>
      <c r="AN32" s="891"/>
      <c r="AO32" s="891"/>
      <c r="AP32" s="891">
        <v>4355</v>
      </c>
      <c r="AQ32" s="891"/>
      <c r="AR32" s="891"/>
      <c r="AS32" s="891"/>
      <c r="AT32" s="891"/>
      <c r="AU32" s="891">
        <v>1084</v>
      </c>
      <c r="AV32" s="891"/>
      <c r="AW32" s="891"/>
      <c r="AX32" s="891"/>
      <c r="AY32" s="891"/>
      <c r="AZ32" s="892" t="s">
        <v>594</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2126</v>
      </c>
      <c r="R33" s="819"/>
      <c r="S33" s="819"/>
      <c r="T33" s="819"/>
      <c r="U33" s="819"/>
      <c r="V33" s="819">
        <v>1990</v>
      </c>
      <c r="W33" s="819"/>
      <c r="X33" s="819"/>
      <c r="Y33" s="819"/>
      <c r="Z33" s="819"/>
      <c r="AA33" s="819">
        <v>136</v>
      </c>
      <c r="AB33" s="819"/>
      <c r="AC33" s="819"/>
      <c r="AD33" s="819"/>
      <c r="AE33" s="820"/>
      <c r="AF33" s="821">
        <v>217</v>
      </c>
      <c r="AG33" s="822"/>
      <c r="AH33" s="822"/>
      <c r="AI33" s="822"/>
      <c r="AJ33" s="823"/>
      <c r="AK33" s="890">
        <v>1300</v>
      </c>
      <c r="AL33" s="891"/>
      <c r="AM33" s="891"/>
      <c r="AN33" s="891"/>
      <c r="AO33" s="891"/>
      <c r="AP33" s="891">
        <v>12521</v>
      </c>
      <c r="AQ33" s="891"/>
      <c r="AR33" s="891"/>
      <c r="AS33" s="891"/>
      <c r="AT33" s="891"/>
      <c r="AU33" s="891">
        <v>11194</v>
      </c>
      <c r="AV33" s="891"/>
      <c r="AW33" s="891"/>
      <c r="AX33" s="891"/>
      <c r="AY33" s="891"/>
      <c r="AZ33" s="892" t="s">
        <v>594</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403</v>
      </c>
      <c r="C34" s="816"/>
      <c r="D34" s="816"/>
      <c r="E34" s="816"/>
      <c r="F34" s="816"/>
      <c r="G34" s="816"/>
      <c r="H34" s="816"/>
      <c r="I34" s="816"/>
      <c r="J34" s="816"/>
      <c r="K34" s="816"/>
      <c r="L34" s="816"/>
      <c r="M34" s="816"/>
      <c r="N34" s="816"/>
      <c r="O34" s="816"/>
      <c r="P34" s="817"/>
      <c r="Q34" s="818">
        <v>1468</v>
      </c>
      <c r="R34" s="819"/>
      <c r="S34" s="819"/>
      <c r="T34" s="819"/>
      <c r="U34" s="819"/>
      <c r="V34" s="819">
        <v>1519</v>
      </c>
      <c r="W34" s="819"/>
      <c r="X34" s="819"/>
      <c r="Y34" s="819"/>
      <c r="Z34" s="819"/>
      <c r="AA34" s="819">
        <v>-50</v>
      </c>
      <c r="AB34" s="819"/>
      <c r="AC34" s="819"/>
      <c r="AD34" s="819"/>
      <c r="AE34" s="820"/>
      <c r="AF34" s="821">
        <v>1220</v>
      </c>
      <c r="AG34" s="822"/>
      <c r="AH34" s="822"/>
      <c r="AI34" s="822"/>
      <c r="AJ34" s="823"/>
      <c r="AK34" s="890">
        <v>328</v>
      </c>
      <c r="AL34" s="891"/>
      <c r="AM34" s="891"/>
      <c r="AN34" s="891"/>
      <c r="AO34" s="891"/>
      <c r="AP34" s="891">
        <v>1345</v>
      </c>
      <c r="AQ34" s="891"/>
      <c r="AR34" s="891"/>
      <c r="AS34" s="891"/>
      <c r="AT34" s="891"/>
      <c r="AU34" s="891">
        <v>889</v>
      </c>
      <c r="AV34" s="891"/>
      <c r="AW34" s="891"/>
      <c r="AX34" s="891"/>
      <c r="AY34" s="891"/>
      <c r="AZ34" s="892" t="s">
        <v>594</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260</v>
      </c>
      <c r="R35" s="819"/>
      <c r="S35" s="819"/>
      <c r="T35" s="819"/>
      <c r="U35" s="819"/>
      <c r="V35" s="819">
        <v>259</v>
      </c>
      <c r="W35" s="819"/>
      <c r="X35" s="819"/>
      <c r="Y35" s="819"/>
      <c r="Z35" s="819"/>
      <c r="AA35" s="819">
        <v>1</v>
      </c>
      <c r="AB35" s="819"/>
      <c r="AC35" s="819"/>
      <c r="AD35" s="819"/>
      <c r="AE35" s="820"/>
      <c r="AF35" s="821">
        <v>252</v>
      </c>
      <c r="AG35" s="822"/>
      <c r="AH35" s="822"/>
      <c r="AI35" s="822"/>
      <c r="AJ35" s="823"/>
      <c r="AK35" s="890" t="s">
        <v>597</v>
      </c>
      <c r="AL35" s="891"/>
      <c r="AM35" s="891"/>
      <c r="AN35" s="891"/>
      <c r="AO35" s="891"/>
      <c r="AP35" s="891" t="s">
        <v>597</v>
      </c>
      <c r="AQ35" s="891"/>
      <c r="AR35" s="891"/>
      <c r="AS35" s="891"/>
      <c r="AT35" s="891"/>
      <c r="AU35" s="891" t="s">
        <v>597</v>
      </c>
      <c r="AV35" s="891"/>
      <c r="AW35" s="891"/>
      <c r="AX35" s="891"/>
      <c r="AY35" s="891"/>
      <c r="AZ35" s="892" t="s">
        <v>594</v>
      </c>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405</v>
      </c>
      <c r="C36" s="816"/>
      <c r="D36" s="816"/>
      <c r="E36" s="816"/>
      <c r="F36" s="816"/>
      <c r="G36" s="816"/>
      <c r="H36" s="816"/>
      <c r="I36" s="816"/>
      <c r="J36" s="816"/>
      <c r="K36" s="816"/>
      <c r="L36" s="816"/>
      <c r="M36" s="816"/>
      <c r="N36" s="816"/>
      <c r="O36" s="816"/>
      <c r="P36" s="817"/>
      <c r="Q36" s="818">
        <v>1021</v>
      </c>
      <c r="R36" s="819"/>
      <c r="S36" s="819"/>
      <c r="T36" s="819"/>
      <c r="U36" s="819"/>
      <c r="V36" s="819">
        <v>1004</v>
      </c>
      <c r="W36" s="819"/>
      <c r="X36" s="819"/>
      <c r="Y36" s="819"/>
      <c r="Z36" s="819"/>
      <c r="AA36" s="819">
        <v>16</v>
      </c>
      <c r="AB36" s="819"/>
      <c r="AC36" s="819"/>
      <c r="AD36" s="819"/>
      <c r="AE36" s="820"/>
      <c r="AF36" s="821">
        <v>16</v>
      </c>
      <c r="AG36" s="822"/>
      <c r="AH36" s="822"/>
      <c r="AI36" s="822"/>
      <c r="AJ36" s="823"/>
      <c r="AK36" s="890">
        <v>350</v>
      </c>
      <c r="AL36" s="891"/>
      <c r="AM36" s="891"/>
      <c r="AN36" s="891"/>
      <c r="AO36" s="891"/>
      <c r="AP36" s="891">
        <v>4645</v>
      </c>
      <c r="AQ36" s="891"/>
      <c r="AR36" s="891"/>
      <c r="AS36" s="891"/>
      <c r="AT36" s="891"/>
      <c r="AU36" s="891">
        <v>3321</v>
      </c>
      <c r="AV36" s="891"/>
      <c r="AW36" s="891"/>
      <c r="AX36" s="891"/>
      <c r="AY36" s="891"/>
      <c r="AZ36" s="892" t="s">
        <v>594</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407</v>
      </c>
      <c r="C37" s="816"/>
      <c r="D37" s="816"/>
      <c r="E37" s="816"/>
      <c r="F37" s="816"/>
      <c r="G37" s="816"/>
      <c r="H37" s="816"/>
      <c r="I37" s="816"/>
      <c r="J37" s="816"/>
      <c r="K37" s="816"/>
      <c r="L37" s="816"/>
      <c r="M37" s="816"/>
      <c r="N37" s="816"/>
      <c r="O37" s="816"/>
      <c r="P37" s="817"/>
      <c r="Q37" s="818">
        <v>93</v>
      </c>
      <c r="R37" s="819"/>
      <c r="S37" s="819"/>
      <c r="T37" s="819"/>
      <c r="U37" s="819"/>
      <c r="V37" s="819">
        <v>91</v>
      </c>
      <c r="W37" s="819"/>
      <c r="X37" s="819"/>
      <c r="Y37" s="819"/>
      <c r="Z37" s="819"/>
      <c r="AA37" s="819">
        <v>1</v>
      </c>
      <c r="AB37" s="819"/>
      <c r="AC37" s="819"/>
      <c r="AD37" s="819"/>
      <c r="AE37" s="820"/>
      <c r="AF37" s="821">
        <v>1</v>
      </c>
      <c r="AG37" s="822"/>
      <c r="AH37" s="822"/>
      <c r="AI37" s="822"/>
      <c r="AJ37" s="823"/>
      <c r="AK37" s="890">
        <v>67</v>
      </c>
      <c r="AL37" s="891"/>
      <c r="AM37" s="891"/>
      <c r="AN37" s="891"/>
      <c r="AO37" s="891"/>
      <c r="AP37" s="891">
        <v>468</v>
      </c>
      <c r="AQ37" s="891"/>
      <c r="AR37" s="891"/>
      <c r="AS37" s="891"/>
      <c r="AT37" s="891"/>
      <c r="AU37" s="891">
        <v>398</v>
      </c>
      <c r="AV37" s="891"/>
      <c r="AW37" s="891"/>
      <c r="AX37" s="891"/>
      <c r="AY37" s="891"/>
      <c r="AZ37" s="892" t="s">
        <v>594</v>
      </c>
      <c r="BA37" s="892"/>
      <c r="BB37" s="892"/>
      <c r="BC37" s="892"/>
      <c r="BD37" s="892"/>
      <c r="BE37" s="888" t="s">
        <v>408</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409</v>
      </c>
      <c r="C38" s="816"/>
      <c r="D38" s="816"/>
      <c r="E38" s="816"/>
      <c r="F38" s="816"/>
      <c r="G38" s="816"/>
      <c r="H38" s="816"/>
      <c r="I38" s="816"/>
      <c r="J38" s="816"/>
      <c r="K38" s="816"/>
      <c r="L38" s="816"/>
      <c r="M38" s="816"/>
      <c r="N38" s="816"/>
      <c r="O38" s="816"/>
      <c r="P38" s="817"/>
      <c r="Q38" s="818">
        <v>25</v>
      </c>
      <c r="R38" s="819"/>
      <c r="S38" s="819"/>
      <c r="T38" s="819"/>
      <c r="U38" s="819"/>
      <c r="V38" s="819">
        <v>25</v>
      </c>
      <c r="W38" s="819"/>
      <c r="X38" s="819"/>
      <c r="Y38" s="819"/>
      <c r="Z38" s="819"/>
      <c r="AA38" s="819">
        <v>0</v>
      </c>
      <c r="AB38" s="819"/>
      <c r="AC38" s="819"/>
      <c r="AD38" s="819"/>
      <c r="AE38" s="820"/>
      <c r="AF38" s="821">
        <v>0</v>
      </c>
      <c r="AG38" s="822"/>
      <c r="AH38" s="822"/>
      <c r="AI38" s="822"/>
      <c r="AJ38" s="823"/>
      <c r="AK38" s="890">
        <v>25</v>
      </c>
      <c r="AL38" s="891"/>
      <c r="AM38" s="891"/>
      <c r="AN38" s="891"/>
      <c r="AO38" s="891"/>
      <c r="AP38" s="891">
        <v>15</v>
      </c>
      <c r="AQ38" s="891"/>
      <c r="AR38" s="891"/>
      <c r="AS38" s="891"/>
      <c r="AT38" s="891"/>
      <c r="AU38" s="891">
        <v>8</v>
      </c>
      <c r="AV38" s="891"/>
      <c r="AW38" s="891"/>
      <c r="AX38" s="891"/>
      <c r="AY38" s="891"/>
      <c r="AZ38" s="892" t="s">
        <v>594</v>
      </c>
      <c r="BA38" s="892"/>
      <c r="BB38" s="892"/>
      <c r="BC38" s="892"/>
      <c r="BD38" s="892"/>
      <c r="BE38" s="888" t="s">
        <v>406</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t="s">
        <v>410</v>
      </c>
      <c r="C39" s="816"/>
      <c r="D39" s="816"/>
      <c r="E39" s="816"/>
      <c r="F39" s="816"/>
      <c r="G39" s="816"/>
      <c r="H39" s="816"/>
      <c r="I39" s="816"/>
      <c r="J39" s="816"/>
      <c r="K39" s="816"/>
      <c r="L39" s="816"/>
      <c r="M39" s="816"/>
      <c r="N39" s="816"/>
      <c r="O39" s="816"/>
      <c r="P39" s="817"/>
      <c r="Q39" s="818">
        <v>9</v>
      </c>
      <c r="R39" s="819"/>
      <c r="S39" s="819"/>
      <c r="T39" s="819"/>
      <c r="U39" s="819"/>
      <c r="V39" s="819">
        <v>9</v>
      </c>
      <c r="W39" s="819"/>
      <c r="X39" s="819"/>
      <c r="Y39" s="819"/>
      <c r="Z39" s="819"/>
      <c r="AA39" s="819" t="s">
        <v>596</v>
      </c>
      <c r="AB39" s="819"/>
      <c r="AC39" s="819"/>
      <c r="AD39" s="819"/>
      <c r="AE39" s="820"/>
      <c r="AF39" s="821" t="s">
        <v>411</v>
      </c>
      <c r="AG39" s="822"/>
      <c r="AH39" s="822"/>
      <c r="AI39" s="822"/>
      <c r="AJ39" s="823"/>
      <c r="AK39" s="890">
        <v>9</v>
      </c>
      <c r="AL39" s="891"/>
      <c r="AM39" s="891"/>
      <c r="AN39" s="891"/>
      <c r="AO39" s="891"/>
      <c r="AP39" s="891" t="s">
        <v>596</v>
      </c>
      <c r="AQ39" s="891"/>
      <c r="AR39" s="891"/>
      <c r="AS39" s="891"/>
      <c r="AT39" s="891"/>
      <c r="AU39" s="891" t="s">
        <v>596</v>
      </c>
      <c r="AV39" s="891"/>
      <c r="AW39" s="891"/>
      <c r="AX39" s="891"/>
      <c r="AY39" s="891"/>
      <c r="AZ39" s="892" t="s">
        <v>594</v>
      </c>
      <c r="BA39" s="892"/>
      <c r="BB39" s="892"/>
      <c r="BC39" s="892"/>
      <c r="BD39" s="892"/>
      <c r="BE39" s="888" t="s">
        <v>406</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t="s">
        <v>412</v>
      </c>
      <c r="C40" s="816"/>
      <c r="D40" s="816"/>
      <c r="E40" s="816"/>
      <c r="F40" s="816"/>
      <c r="G40" s="816"/>
      <c r="H40" s="816"/>
      <c r="I40" s="816"/>
      <c r="J40" s="816"/>
      <c r="K40" s="816"/>
      <c r="L40" s="816"/>
      <c r="M40" s="816"/>
      <c r="N40" s="816"/>
      <c r="O40" s="816"/>
      <c r="P40" s="817"/>
      <c r="Q40" s="818">
        <v>125</v>
      </c>
      <c r="R40" s="819"/>
      <c r="S40" s="819"/>
      <c r="T40" s="819"/>
      <c r="U40" s="819"/>
      <c r="V40" s="819">
        <v>106</v>
      </c>
      <c r="W40" s="819"/>
      <c r="X40" s="819"/>
      <c r="Y40" s="819"/>
      <c r="Z40" s="819"/>
      <c r="AA40" s="819">
        <v>19</v>
      </c>
      <c r="AB40" s="819"/>
      <c r="AC40" s="819"/>
      <c r="AD40" s="819"/>
      <c r="AE40" s="820"/>
      <c r="AF40" s="821">
        <v>19</v>
      </c>
      <c r="AG40" s="822"/>
      <c r="AH40" s="822"/>
      <c r="AI40" s="822"/>
      <c r="AJ40" s="823"/>
      <c r="AK40" s="890" t="s">
        <v>596</v>
      </c>
      <c r="AL40" s="891"/>
      <c r="AM40" s="891"/>
      <c r="AN40" s="891"/>
      <c r="AO40" s="891"/>
      <c r="AP40" s="891" t="s">
        <v>596</v>
      </c>
      <c r="AQ40" s="891"/>
      <c r="AR40" s="891"/>
      <c r="AS40" s="891"/>
      <c r="AT40" s="891"/>
      <c r="AU40" s="891" t="s">
        <v>596</v>
      </c>
      <c r="AV40" s="891"/>
      <c r="AW40" s="891"/>
      <c r="AX40" s="891"/>
      <c r="AY40" s="891"/>
      <c r="AZ40" s="892" t="s">
        <v>594</v>
      </c>
      <c r="BA40" s="892"/>
      <c r="BB40" s="892"/>
      <c r="BC40" s="892"/>
      <c r="BD40" s="892"/>
      <c r="BE40" s="888" t="s">
        <v>408</v>
      </c>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414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3336</v>
      </c>
      <c r="AG63" s="902"/>
      <c r="AH63" s="902"/>
      <c r="AI63" s="902"/>
      <c r="AJ63" s="903"/>
      <c r="AK63" s="904"/>
      <c r="AL63" s="899"/>
      <c r="AM63" s="899"/>
      <c r="AN63" s="899"/>
      <c r="AO63" s="899"/>
      <c r="AP63" s="902">
        <v>23349</v>
      </c>
      <c r="AQ63" s="902"/>
      <c r="AR63" s="902"/>
      <c r="AS63" s="902"/>
      <c r="AT63" s="902"/>
      <c r="AU63" s="902">
        <v>16894</v>
      </c>
      <c r="AV63" s="902"/>
      <c r="AW63" s="902"/>
      <c r="AX63" s="902"/>
      <c r="AY63" s="902"/>
      <c r="AZ63" s="906"/>
      <c r="BA63" s="906"/>
      <c r="BB63" s="906"/>
      <c r="BC63" s="906"/>
      <c r="BD63" s="906"/>
      <c r="BE63" s="907"/>
      <c r="BF63" s="907"/>
      <c r="BG63" s="907"/>
      <c r="BH63" s="907"/>
      <c r="BI63" s="908"/>
      <c r="BJ63" s="909" t="s">
        <v>415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417</v>
      </c>
      <c r="B66" s="801"/>
      <c r="C66" s="801"/>
      <c r="D66" s="801"/>
      <c r="E66" s="801"/>
      <c r="F66" s="801"/>
      <c r="G66" s="801"/>
      <c r="H66" s="801"/>
      <c r="I66" s="801"/>
      <c r="J66" s="801"/>
      <c r="K66" s="801"/>
      <c r="L66" s="801"/>
      <c r="M66" s="801"/>
      <c r="N66" s="801"/>
      <c r="O66" s="801"/>
      <c r="P66" s="802"/>
      <c r="Q66" s="777" t="s">
        <v>388</v>
      </c>
      <c r="R66" s="778"/>
      <c r="S66" s="778"/>
      <c r="T66" s="778"/>
      <c r="U66" s="779"/>
      <c r="V66" s="777" t="s">
        <v>418</v>
      </c>
      <c r="W66" s="778"/>
      <c r="X66" s="778"/>
      <c r="Y66" s="778"/>
      <c r="Z66" s="779"/>
      <c r="AA66" s="777" t="s">
        <v>419</v>
      </c>
      <c r="AB66" s="778"/>
      <c r="AC66" s="778"/>
      <c r="AD66" s="778"/>
      <c r="AE66" s="779"/>
      <c r="AF66" s="912" t="s">
        <v>391</v>
      </c>
      <c r="AG66" s="873"/>
      <c r="AH66" s="873"/>
      <c r="AI66" s="873"/>
      <c r="AJ66" s="913"/>
      <c r="AK66" s="777" t="s">
        <v>392</v>
      </c>
      <c r="AL66" s="801"/>
      <c r="AM66" s="801"/>
      <c r="AN66" s="801"/>
      <c r="AO66" s="802"/>
      <c r="AP66" s="777" t="s">
        <v>393</v>
      </c>
      <c r="AQ66" s="778"/>
      <c r="AR66" s="778"/>
      <c r="AS66" s="778"/>
      <c r="AT66" s="779"/>
      <c r="AU66" s="777" t="s">
        <v>420</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574</v>
      </c>
      <c r="C68" s="930"/>
      <c r="D68" s="930"/>
      <c r="E68" s="930"/>
      <c r="F68" s="930"/>
      <c r="G68" s="930"/>
      <c r="H68" s="930"/>
      <c r="I68" s="930"/>
      <c r="J68" s="930"/>
      <c r="K68" s="930"/>
      <c r="L68" s="930"/>
      <c r="M68" s="930"/>
      <c r="N68" s="930"/>
      <c r="O68" s="930"/>
      <c r="P68" s="931"/>
      <c r="Q68" s="932">
        <v>6551</v>
      </c>
      <c r="R68" s="926"/>
      <c r="S68" s="926"/>
      <c r="T68" s="926"/>
      <c r="U68" s="926"/>
      <c r="V68" s="926">
        <v>7258</v>
      </c>
      <c r="W68" s="926"/>
      <c r="X68" s="926"/>
      <c r="Y68" s="926"/>
      <c r="Z68" s="926"/>
      <c r="AA68" s="926">
        <v>-707</v>
      </c>
      <c r="AB68" s="926"/>
      <c r="AC68" s="926"/>
      <c r="AD68" s="926"/>
      <c r="AE68" s="926"/>
      <c r="AF68" s="926">
        <v>3706</v>
      </c>
      <c r="AG68" s="926"/>
      <c r="AH68" s="926"/>
      <c r="AI68" s="926"/>
      <c r="AJ68" s="926"/>
      <c r="AK68" s="926">
        <v>0</v>
      </c>
      <c r="AL68" s="926"/>
      <c r="AM68" s="926"/>
      <c r="AN68" s="926"/>
      <c r="AO68" s="926"/>
      <c r="AP68" s="926">
        <v>27960</v>
      </c>
      <c r="AQ68" s="926"/>
      <c r="AR68" s="926"/>
      <c r="AS68" s="926"/>
      <c r="AT68" s="926"/>
      <c r="AU68" s="926">
        <v>164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575</v>
      </c>
      <c r="C69" s="934"/>
      <c r="D69" s="934"/>
      <c r="E69" s="934"/>
      <c r="F69" s="934"/>
      <c r="G69" s="934"/>
      <c r="H69" s="934"/>
      <c r="I69" s="934"/>
      <c r="J69" s="934"/>
      <c r="K69" s="934"/>
      <c r="L69" s="934"/>
      <c r="M69" s="934"/>
      <c r="N69" s="934"/>
      <c r="O69" s="934"/>
      <c r="P69" s="935"/>
      <c r="Q69" s="936">
        <v>75</v>
      </c>
      <c r="R69" s="891"/>
      <c r="S69" s="891"/>
      <c r="T69" s="891"/>
      <c r="U69" s="891"/>
      <c r="V69" s="891">
        <v>75</v>
      </c>
      <c r="W69" s="891"/>
      <c r="X69" s="891"/>
      <c r="Y69" s="891"/>
      <c r="Z69" s="891"/>
      <c r="AA69" s="891">
        <v>0</v>
      </c>
      <c r="AB69" s="891"/>
      <c r="AC69" s="891"/>
      <c r="AD69" s="891"/>
      <c r="AE69" s="891"/>
      <c r="AF69" s="891">
        <v>0</v>
      </c>
      <c r="AG69" s="891"/>
      <c r="AH69" s="891"/>
      <c r="AI69" s="891"/>
      <c r="AJ69" s="891"/>
      <c r="AK69" s="891">
        <v>6</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576</v>
      </c>
      <c r="C70" s="934"/>
      <c r="D70" s="934"/>
      <c r="E70" s="934"/>
      <c r="F70" s="934"/>
      <c r="G70" s="934"/>
      <c r="H70" s="934"/>
      <c r="I70" s="934"/>
      <c r="J70" s="934"/>
      <c r="K70" s="934"/>
      <c r="L70" s="934"/>
      <c r="M70" s="934"/>
      <c r="N70" s="934"/>
      <c r="O70" s="934"/>
      <c r="P70" s="935"/>
      <c r="Q70" s="936">
        <v>273827</v>
      </c>
      <c r="R70" s="891"/>
      <c r="S70" s="891"/>
      <c r="T70" s="891"/>
      <c r="U70" s="891"/>
      <c r="V70" s="891">
        <v>273727</v>
      </c>
      <c r="W70" s="891"/>
      <c r="X70" s="891"/>
      <c r="Y70" s="891"/>
      <c r="Z70" s="891"/>
      <c r="AA70" s="891">
        <v>99</v>
      </c>
      <c r="AB70" s="891"/>
      <c r="AC70" s="891"/>
      <c r="AD70" s="891"/>
      <c r="AE70" s="891"/>
      <c r="AF70" s="891">
        <v>99</v>
      </c>
      <c r="AG70" s="891"/>
      <c r="AH70" s="891"/>
      <c r="AI70" s="891"/>
      <c r="AJ70" s="891"/>
      <c r="AK70" s="891">
        <v>8213</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577</v>
      </c>
      <c r="C71" s="934"/>
      <c r="D71" s="934"/>
      <c r="E71" s="934"/>
      <c r="F71" s="934"/>
      <c r="G71" s="934"/>
      <c r="H71" s="934"/>
      <c r="I71" s="934"/>
      <c r="J71" s="934"/>
      <c r="K71" s="934"/>
      <c r="L71" s="934"/>
      <c r="M71" s="934"/>
      <c r="N71" s="934"/>
      <c r="O71" s="934"/>
      <c r="P71" s="935"/>
      <c r="Q71" s="936">
        <v>7203</v>
      </c>
      <c r="R71" s="891"/>
      <c r="S71" s="891"/>
      <c r="T71" s="891"/>
      <c r="U71" s="891"/>
      <c r="V71" s="891">
        <v>6919</v>
      </c>
      <c r="W71" s="891"/>
      <c r="X71" s="891"/>
      <c r="Y71" s="891"/>
      <c r="Z71" s="891"/>
      <c r="AA71" s="891">
        <v>284</v>
      </c>
      <c r="AB71" s="891"/>
      <c r="AC71" s="891"/>
      <c r="AD71" s="891"/>
      <c r="AE71" s="891"/>
      <c r="AF71" s="891">
        <v>284</v>
      </c>
      <c r="AG71" s="891"/>
      <c r="AH71" s="891"/>
      <c r="AI71" s="891"/>
      <c r="AJ71" s="891"/>
      <c r="AK71" s="891">
        <v>845</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578</v>
      </c>
      <c r="C72" s="934"/>
      <c r="D72" s="934"/>
      <c r="E72" s="934"/>
      <c r="F72" s="934"/>
      <c r="G72" s="934"/>
      <c r="H72" s="934"/>
      <c r="I72" s="934"/>
      <c r="J72" s="934"/>
      <c r="K72" s="934"/>
      <c r="L72" s="934"/>
      <c r="M72" s="934"/>
      <c r="N72" s="934"/>
      <c r="O72" s="934"/>
      <c r="P72" s="935"/>
      <c r="Q72" s="936">
        <v>1279</v>
      </c>
      <c r="R72" s="891"/>
      <c r="S72" s="891"/>
      <c r="T72" s="891"/>
      <c r="U72" s="891"/>
      <c r="V72" s="891">
        <v>1167</v>
      </c>
      <c r="W72" s="891"/>
      <c r="X72" s="891"/>
      <c r="Y72" s="891"/>
      <c r="Z72" s="891"/>
      <c r="AA72" s="891">
        <v>112</v>
      </c>
      <c r="AB72" s="891"/>
      <c r="AC72" s="891"/>
      <c r="AD72" s="891"/>
      <c r="AE72" s="891"/>
      <c r="AF72" s="891">
        <v>112</v>
      </c>
      <c r="AG72" s="891"/>
      <c r="AH72" s="891"/>
      <c r="AI72" s="891"/>
      <c r="AJ72" s="891"/>
      <c r="AK72" s="891">
        <v>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579</v>
      </c>
      <c r="C73" s="934"/>
      <c r="D73" s="934"/>
      <c r="E73" s="934"/>
      <c r="F73" s="934"/>
      <c r="G73" s="934"/>
      <c r="H73" s="934"/>
      <c r="I73" s="934"/>
      <c r="J73" s="934"/>
      <c r="K73" s="934"/>
      <c r="L73" s="934"/>
      <c r="M73" s="934"/>
      <c r="N73" s="934"/>
      <c r="O73" s="934"/>
      <c r="P73" s="935"/>
      <c r="Q73" s="936">
        <v>236</v>
      </c>
      <c r="R73" s="891"/>
      <c r="S73" s="891"/>
      <c r="T73" s="891"/>
      <c r="U73" s="891"/>
      <c r="V73" s="891">
        <v>217</v>
      </c>
      <c r="W73" s="891"/>
      <c r="X73" s="891"/>
      <c r="Y73" s="891"/>
      <c r="Z73" s="891"/>
      <c r="AA73" s="891">
        <v>19</v>
      </c>
      <c r="AB73" s="891"/>
      <c r="AC73" s="891"/>
      <c r="AD73" s="891"/>
      <c r="AE73" s="891"/>
      <c r="AF73" s="891">
        <v>19</v>
      </c>
      <c r="AG73" s="891"/>
      <c r="AH73" s="891"/>
      <c r="AI73" s="891"/>
      <c r="AJ73" s="891"/>
      <c r="AK73" s="891">
        <v>229</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580</v>
      </c>
      <c r="C74" s="934"/>
      <c r="D74" s="934"/>
      <c r="E74" s="934"/>
      <c r="F74" s="934"/>
      <c r="G74" s="934"/>
      <c r="H74" s="934"/>
      <c r="I74" s="934"/>
      <c r="J74" s="934"/>
      <c r="K74" s="934"/>
      <c r="L74" s="934"/>
      <c r="M74" s="934"/>
      <c r="N74" s="934"/>
      <c r="O74" s="934"/>
      <c r="P74" s="935"/>
      <c r="Q74" s="936">
        <v>6</v>
      </c>
      <c r="R74" s="891"/>
      <c r="S74" s="891"/>
      <c r="T74" s="891"/>
      <c r="U74" s="891"/>
      <c r="V74" s="891">
        <v>2</v>
      </c>
      <c r="W74" s="891"/>
      <c r="X74" s="891"/>
      <c r="Y74" s="891"/>
      <c r="Z74" s="891"/>
      <c r="AA74" s="891">
        <v>3</v>
      </c>
      <c r="AB74" s="891"/>
      <c r="AC74" s="891"/>
      <c r="AD74" s="891"/>
      <c r="AE74" s="891"/>
      <c r="AF74" s="891">
        <v>3</v>
      </c>
      <c r="AG74" s="891"/>
      <c r="AH74" s="891"/>
      <c r="AI74" s="891"/>
      <c r="AJ74" s="891"/>
      <c r="AK74" s="891">
        <v>0</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581</v>
      </c>
      <c r="C75" s="934"/>
      <c r="D75" s="934"/>
      <c r="E75" s="934"/>
      <c r="F75" s="934"/>
      <c r="G75" s="934"/>
      <c r="H75" s="934"/>
      <c r="I75" s="934"/>
      <c r="J75" s="934"/>
      <c r="K75" s="934"/>
      <c r="L75" s="934"/>
      <c r="M75" s="934"/>
      <c r="N75" s="934"/>
      <c r="O75" s="934"/>
      <c r="P75" s="935"/>
      <c r="Q75" s="939">
        <v>107</v>
      </c>
      <c r="R75" s="940"/>
      <c r="S75" s="940"/>
      <c r="T75" s="940"/>
      <c r="U75" s="890"/>
      <c r="V75" s="941">
        <v>86</v>
      </c>
      <c r="W75" s="940"/>
      <c r="X75" s="940"/>
      <c r="Y75" s="940"/>
      <c r="Z75" s="890"/>
      <c r="AA75" s="941">
        <v>21</v>
      </c>
      <c r="AB75" s="940"/>
      <c r="AC75" s="940"/>
      <c r="AD75" s="940"/>
      <c r="AE75" s="890"/>
      <c r="AF75" s="941">
        <v>21</v>
      </c>
      <c r="AG75" s="940"/>
      <c r="AH75" s="940"/>
      <c r="AI75" s="940"/>
      <c r="AJ75" s="890"/>
      <c r="AK75" s="941">
        <v>27</v>
      </c>
      <c r="AL75" s="940"/>
      <c r="AM75" s="940"/>
      <c r="AN75" s="940"/>
      <c r="AO75" s="890"/>
      <c r="AP75" s="941">
        <v>0</v>
      </c>
      <c r="AQ75" s="940"/>
      <c r="AR75" s="940"/>
      <c r="AS75" s="940"/>
      <c r="AT75" s="890"/>
      <c r="AU75" s="941">
        <v>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582</v>
      </c>
      <c r="C76" s="934"/>
      <c r="D76" s="934"/>
      <c r="E76" s="934"/>
      <c r="F76" s="934"/>
      <c r="G76" s="934"/>
      <c r="H76" s="934"/>
      <c r="I76" s="934"/>
      <c r="J76" s="934"/>
      <c r="K76" s="934"/>
      <c r="L76" s="934"/>
      <c r="M76" s="934"/>
      <c r="N76" s="934"/>
      <c r="O76" s="934"/>
      <c r="P76" s="935"/>
      <c r="Q76" s="939">
        <v>274</v>
      </c>
      <c r="R76" s="940"/>
      <c r="S76" s="940"/>
      <c r="T76" s="940"/>
      <c r="U76" s="890"/>
      <c r="V76" s="941">
        <v>253</v>
      </c>
      <c r="W76" s="940"/>
      <c r="X76" s="940"/>
      <c r="Y76" s="940"/>
      <c r="Z76" s="890"/>
      <c r="AA76" s="941">
        <v>21</v>
      </c>
      <c r="AB76" s="940"/>
      <c r="AC76" s="940"/>
      <c r="AD76" s="940"/>
      <c r="AE76" s="890"/>
      <c r="AF76" s="941">
        <v>20</v>
      </c>
      <c r="AG76" s="940"/>
      <c r="AH76" s="940"/>
      <c r="AI76" s="940"/>
      <c r="AJ76" s="890"/>
      <c r="AK76" s="941">
        <v>0</v>
      </c>
      <c r="AL76" s="940"/>
      <c r="AM76" s="940"/>
      <c r="AN76" s="940"/>
      <c r="AO76" s="890"/>
      <c r="AP76" s="941" t="s">
        <v>599</v>
      </c>
      <c r="AQ76" s="940"/>
      <c r="AR76" s="940"/>
      <c r="AS76" s="940"/>
      <c r="AT76" s="890"/>
      <c r="AU76" s="941" t="s">
        <v>599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4264</v>
      </c>
      <c r="AG88" s="902"/>
      <c r="AH88" s="902"/>
      <c r="AI88" s="902"/>
      <c r="AJ88" s="902"/>
      <c r="AK88" s="899"/>
      <c r="AL88" s="899"/>
      <c r="AM88" s="899"/>
      <c r="AN88" s="899"/>
      <c r="AO88" s="899"/>
      <c r="AP88" s="902">
        <v>27960</v>
      </c>
      <c r="AQ88" s="902"/>
      <c r="AR88" s="902"/>
      <c r="AS88" s="902"/>
      <c r="AT88" s="902"/>
      <c r="AU88" s="902">
        <v>4594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303</v>
      </c>
      <c r="AG109" s="955"/>
      <c r="AH109" s="955"/>
      <c r="AI109" s="955"/>
      <c r="AJ109" s="956"/>
      <c r="AK109" s="954" t="s">
        <v>302</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303</v>
      </c>
      <c r="BW109" s="955"/>
      <c r="BX109" s="955"/>
      <c r="BY109" s="955"/>
      <c r="BZ109" s="956"/>
      <c r="CA109" s="954" t="s">
        <v>302</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303</v>
      </c>
      <c r="DM109" s="955"/>
      <c r="DN109" s="955"/>
      <c r="DO109" s="955"/>
      <c r="DP109" s="956"/>
      <c r="DQ109" s="954" t="s">
        <v>302</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3841069</v>
      </c>
      <c r="AB110" s="962"/>
      <c r="AC110" s="962"/>
      <c r="AD110" s="962"/>
      <c r="AE110" s="963"/>
      <c r="AF110" s="964">
        <v>3992501</v>
      </c>
      <c r="AG110" s="962"/>
      <c r="AH110" s="962"/>
      <c r="AI110" s="962"/>
      <c r="AJ110" s="963"/>
      <c r="AK110" s="964">
        <v>4061128</v>
      </c>
      <c r="AL110" s="962"/>
      <c r="AM110" s="962"/>
      <c r="AN110" s="962"/>
      <c r="AO110" s="963"/>
      <c r="AP110" s="965">
        <v>25.8</v>
      </c>
      <c r="AQ110" s="966"/>
      <c r="AR110" s="966"/>
      <c r="AS110" s="966"/>
      <c r="AT110" s="967"/>
      <c r="AU110" s="968" t="s">
        <v>67</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35825569</v>
      </c>
      <c r="BR110" s="997"/>
      <c r="BS110" s="997"/>
      <c r="BT110" s="997"/>
      <c r="BU110" s="997"/>
      <c r="BV110" s="997">
        <v>36537056</v>
      </c>
      <c r="BW110" s="997"/>
      <c r="BX110" s="997"/>
      <c r="BY110" s="997"/>
      <c r="BZ110" s="997"/>
      <c r="CA110" s="997">
        <v>38624030</v>
      </c>
      <c r="CB110" s="997"/>
      <c r="CC110" s="997"/>
      <c r="CD110" s="997"/>
      <c r="CE110" s="997"/>
      <c r="CF110" s="1011">
        <v>245.7</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411</v>
      </c>
      <c r="DH110" s="997"/>
      <c r="DI110" s="997"/>
      <c r="DJ110" s="997"/>
      <c r="DK110" s="997"/>
      <c r="DL110" s="997" t="s">
        <v>415</v>
      </c>
      <c r="DM110" s="997"/>
      <c r="DN110" s="997"/>
      <c r="DO110" s="997"/>
      <c r="DP110" s="997"/>
      <c r="DQ110" s="997" t="s">
        <v>123</v>
      </c>
      <c r="DR110" s="997"/>
      <c r="DS110" s="997"/>
      <c r="DT110" s="997"/>
      <c r="DU110" s="997"/>
      <c r="DV110" s="998" t="s">
        <v>123</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411</v>
      </c>
      <c r="AB111" s="1004"/>
      <c r="AC111" s="1004"/>
      <c r="AD111" s="1004"/>
      <c r="AE111" s="1005"/>
      <c r="AF111" s="1006" t="s">
        <v>411</v>
      </c>
      <c r="AG111" s="1004"/>
      <c r="AH111" s="1004"/>
      <c r="AI111" s="1004"/>
      <c r="AJ111" s="1005"/>
      <c r="AK111" s="1006" t="s">
        <v>411</v>
      </c>
      <c r="AL111" s="1004"/>
      <c r="AM111" s="1004"/>
      <c r="AN111" s="1004"/>
      <c r="AO111" s="1005"/>
      <c r="AP111" s="1007" t="s">
        <v>438</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65742</v>
      </c>
      <c r="BR111" s="990"/>
      <c r="BS111" s="990"/>
      <c r="BT111" s="990"/>
      <c r="BU111" s="990"/>
      <c r="BV111" s="990">
        <v>49115</v>
      </c>
      <c r="BW111" s="990"/>
      <c r="BX111" s="990"/>
      <c r="BY111" s="990"/>
      <c r="BZ111" s="990"/>
      <c r="CA111" s="990">
        <v>44348</v>
      </c>
      <c r="CB111" s="990"/>
      <c r="CC111" s="990"/>
      <c r="CD111" s="990"/>
      <c r="CE111" s="990"/>
      <c r="CF111" s="984">
        <v>0.3</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411</v>
      </c>
      <c r="DH111" s="990"/>
      <c r="DI111" s="990"/>
      <c r="DJ111" s="990"/>
      <c r="DK111" s="990"/>
      <c r="DL111" s="990" t="s">
        <v>411</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411</v>
      </c>
      <c r="AG112" s="1029"/>
      <c r="AH112" s="1029"/>
      <c r="AI112" s="1029"/>
      <c r="AJ112" s="1030"/>
      <c r="AK112" s="1031" t="s">
        <v>411</v>
      </c>
      <c r="AL112" s="1029"/>
      <c r="AM112" s="1029"/>
      <c r="AN112" s="1029"/>
      <c r="AO112" s="1030"/>
      <c r="AP112" s="1032" t="s">
        <v>411</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18037763</v>
      </c>
      <c r="BR112" s="990"/>
      <c r="BS112" s="990"/>
      <c r="BT112" s="990"/>
      <c r="BU112" s="990"/>
      <c r="BV112" s="990">
        <v>17487975</v>
      </c>
      <c r="BW112" s="990"/>
      <c r="BX112" s="990"/>
      <c r="BY112" s="990"/>
      <c r="BZ112" s="990"/>
      <c r="CA112" s="990">
        <v>16894787</v>
      </c>
      <c r="CB112" s="990"/>
      <c r="CC112" s="990"/>
      <c r="CD112" s="990"/>
      <c r="CE112" s="990"/>
      <c r="CF112" s="984">
        <v>107.5</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411</v>
      </c>
      <c r="DH112" s="990"/>
      <c r="DI112" s="990"/>
      <c r="DJ112" s="990"/>
      <c r="DK112" s="990"/>
      <c r="DL112" s="990" t="s">
        <v>123</v>
      </c>
      <c r="DM112" s="990"/>
      <c r="DN112" s="990"/>
      <c r="DO112" s="990"/>
      <c r="DP112" s="990"/>
      <c r="DQ112" s="990" t="s">
        <v>411</v>
      </c>
      <c r="DR112" s="990"/>
      <c r="DS112" s="990"/>
      <c r="DT112" s="990"/>
      <c r="DU112" s="990"/>
      <c r="DV112" s="991" t="s">
        <v>411</v>
      </c>
      <c r="DW112" s="991"/>
      <c r="DX112" s="991"/>
      <c r="DY112" s="991"/>
      <c r="DZ112" s="992"/>
    </row>
    <row r="113" spans="1:130" s="226" customFormat="1" ht="26.25" customHeight="1">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1560146</v>
      </c>
      <c r="AB113" s="1004"/>
      <c r="AC113" s="1004"/>
      <c r="AD113" s="1004"/>
      <c r="AE113" s="1005"/>
      <c r="AF113" s="1006">
        <v>1635331</v>
      </c>
      <c r="AG113" s="1004"/>
      <c r="AH113" s="1004"/>
      <c r="AI113" s="1004"/>
      <c r="AJ113" s="1005"/>
      <c r="AK113" s="1006">
        <v>1579620</v>
      </c>
      <c r="AL113" s="1004"/>
      <c r="AM113" s="1004"/>
      <c r="AN113" s="1004"/>
      <c r="AO113" s="1005"/>
      <c r="AP113" s="1007">
        <v>10</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181814</v>
      </c>
      <c r="BR113" s="990"/>
      <c r="BS113" s="990"/>
      <c r="BT113" s="990"/>
      <c r="BU113" s="990"/>
      <c r="BV113" s="990">
        <v>173161</v>
      </c>
      <c r="BW113" s="990"/>
      <c r="BX113" s="990"/>
      <c r="BY113" s="990"/>
      <c r="BZ113" s="990"/>
      <c r="CA113" s="990">
        <v>164339</v>
      </c>
      <c r="CB113" s="990"/>
      <c r="CC113" s="990"/>
      <c r="CD113" s="990"/>
      <c r="CE113" s="990"/>
      <c r="CF113" s="984">
        <v>1</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411</v>
      </c>
      <c r="DR113" s="1029"/>
      <c r="DS113" s="1029"/>
      <c r="DT113" s="1029"/>
      <c r="DU113" s="1030"/>
      <c r="DV113" s="1032" t="s">
        <v>411</v>
      </c>
      <c r="DW113" s="1033"/>
      <c r="DX113" s="1033"/>
      <c r="DY113" s="1033"/>
      <c r="DZ113" s="1034"/>
    </row>
    <row r="114" spans="1:130" s="226" customFormat="1" ht="26.25" customHeight="1">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31266</v>
      </c>
      <c r="AB114" s="1029"/>
      <c r="AC114" s="1029"/>
      <c r="AD114" s="1029"/>
      <c r="AE114" s="1030"/>
      <c r="AF114" s="1031">
        <v>12175</v>
      </c>
      <c r="AG114" s="1029"/>
      <c r="AH114" s="1029"/>
      <c r="AI114" s="1029"/>
      <c r="AJ114" s="1030"/>
      <c r="AK114" s="1031">
        <v>12175</v>
      </c>
      <c r="AL114" s="1029"/>
      <c r="AM114" s="1029"/>
      <c r="AN114" s="1029"/>
      <c r="AO114" s="1030"/>
      <c r="AP114" s="1032">
        <v>0.1</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5321523</v>
      </c>
      <c r="BR114" s="990"/>
      <c r="BS114" s="990"/>
      <c r="BT114" s="990"/>
      <c r="BU114" s="990"/>
      <c r="BV114" s="990">
        <v>5165830</v>
      </c>
      <c r="BW114" s="990"/>
      <c r="BX114" s="990"/>
      <c r="BY114" s="990"/>
      <c r="BZ114" s="990"/>
      <c r="CA114" s="990">
        <v>5002600</v>
      </c>
      <c r="CB114" s="990"/>
      <c r="CC114" s="990"/>
      <c r="CD114" s="990"/>
      <c r="CE114" s="990"/>
      <c r="CF114" s="984">
        <v>31.8</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411</v>
      </c>
      <c r="DM114" s="1029"/>
      <c r="DN114" s="1029"/>
      <c r="DO114" s="1029"/>
      <c r="DP114" s="1030"/>
      <c r="DQ114" s="1031" t="s">
        <v>123</v>
      </c>
      <c r="DR114" s="1029"/>
      <c r="DS114" s="1029"/>
      <c r="DT114" s="1029"/>
      <c r="DU114" s="1030"/>
      <c r="DV114" s="1032" t="s">
        <v>411</v>
      </c>
      <c r="DW114" s="1033"/>
      <c r="DX114" s="1033"/>
      <c r="DY114" s="1033"/>
      <c r="DZ114" s="1034"/>
    </row>
    <row r="115" spans="1:130" s="226" customFormat="1" ht="26.25" customHeight="1">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9368</v>
      </c>
      <c r="AB115" s="1004"/>
      <c r="AC115" s="1004"/>
      <c r="AD115" s="1004"/>
      <c r="AE115" s="1005"/>
      <c r="AF115" s="1006">
        <v>8789</v>
      </c>
      <c r="AG115" s="1004"/>
      <c r="AH115" s="1004"/>
      <c r="AI115" s="1004"/>
      <c r="AJ115" s="1005"/>
      <c r="AK115" s="1006">
        <v>7972</v>
      </c>
      <c r="AL115" s="1004"/>
      <c r="AM115" s="1004"/>
      <c r="AN115" s="1004"/>
      <c r="AO115" s="1005"/>
      <c r="AP115" s="1007">
        <v>0.1</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v>1358</v>
      </c>
      <c r="BR115" s="990"/>
      <c r="BS115" s="990"/>
      <c r="BT115" s="990"/>
      <c r="BU115" s="990"/>
      <c r="BV115" s="990">
        <v>1672</v>
      </c>
      <c r="BW115" s="990"/>
      <c r="BX115" s="990"/>
      <c r="BY115" s="990"/>
      <c r="BZ115" s="990"/>
      <c r="CA115" s="990">
        <v>1456</v>
      </c>
      <c r="CB115" s="990"/>
      <c r="CC115" s="990"/>
      <c r="CD115" s="990"/>
      <c r="CE115" s="990"/>
      <c r="CF115" s="984">
        <v>0</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411</v>
      </c>
      <c r="DM115" s="1029"/>
      <c r="DN115" s="1029"/>
      <c r="DO115" s="1029"/>
      <c r="DP115" s="1030"/>
      <c r="DQ115" s="1031" t="s">
        <v>123</v>
      </c>
      <c r="DR115" s="1029"/>
      <c r="DS115" s="1029"/>
      <c r="DT115" s="1029"/>
      <c r="DU115" s="1030"/>
      <c r="DV115" s="1032" t="s">
        <v>411</v>
      </c>
      <c r="DW115" s="1033"/>
      <c r="DX115" s="1033"/>
      <c r="DY115" s="1033"/>
      <c r="DZ115" s="1034"/>
    </row>
    <row r="116" spans="1:130" s="226" customFormat="1" ht="26.25" customHeight="1">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411</v>
      </c>
      <c r="AB116" s="1029"/>
      <c r="AC116" s="1029"/>
      <c r="AD116" s="1029"/>
      <c r="AE116" s="1030"/>
      <c r="AF116" s="1031" t="s">
        <v>411</v>
      </c>
      <c r="AG116" s="1029"/>
      <c r="AH116" s="1029"/>
      <c r="AI116" s="1029"/>
      <c r="AJ116" s="1030"/>
      <c r="AK116" s="1031" t="s">
        <v>123</v>
      </c>
      <c r="AL116" s="1029"/>
      <c r="AM116" s="1029"/>
      <c r="AN116" s="1029"/>
      <c r="AO116" s="1030"/>
      <c r="AP116" s="1032" t="s">
        <v>411</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411</v>
      </c>
      <c r="BR116" s="990"/>
      <c r="BS116" s="990"/>
      <c r="BT116" s="990"/>
      <c r="BU116" s="990"/>
      <c r="BV116" s="990" t="s">
        <v>411</v>
      </c>
      <c r="BW116" s="990"/>
      <c r="BX116" s="990"/>
      <c r="BY116" s="990"/>
      <c r="BZ116" s="990"/>
      <c r="CA116" s="990" t="s">
        <v>411</v>
      </c>
      <c r="CB116" s="990"/>
      <c r="CC116" s="990"/>
      <c r="CD116" s="990"/>
      <c r="CE116" s="990"/>
      <c r="CF116" s="984" t="s">
        <v>411</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411</v>
      </c>
      <c r="DH116" s="1029"/>
      <c r="DI116" s="1029"/>
      <c r="DJ116" s="1029"/>
      <c r="DK116" s="1030"/>
      <c r="DL116" s="1031" t="s">
        <v>123</v>
      </c>
      <c r="DM116" s="1029"/>
      <c r="DN116" s="1029"/>
      <c r="DO116" s="1029"/>
      <c r="DP116" s="1030"/>
      <c r="DQ116" s="1031" t="s">
        <v>411</v>
      </c>
      <c r="DR116" s="1029"/>
      <c r="DS116" s="1029"/>
      <c r="DT116" s="1029"/>
      <c r="DU116" s="1030"/>
      <c r="DV116" s="1032" t="s">
        <v>411</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5441849</v>
      </c>
      <c r="AB117" s="1047"/>
      <c r="AC117" s="1047"/>
      <c r="AD117" s="1047"/>
      <c r="AE117" s="1048"/>
      <c r="AF117" s="1049">
        <v>5648796</v>
      </c>
      <c r="AG117" s="1047"/>
      <c r="AH117" s="1047"/>
      <c r="AI117" s="1047"/>
      <c r="AJ117" s="1048"/>
      <c r="AK117" s="1049">
        <v>5660895</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459</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461</v>
      </c>
      <c r="DM117" s="1029"/>
      <c r="DN117" s="1029"/>
      <c r="DO117" s="1029"/>
      <c r="DP117" s="1030"/>
      <c r="DQ117" s="1031" t="s">
        <v>123</v>
      </c>
      <c r="DR117" s="1029"/>
      <c r="DS117" s="1029"/>
      <c r="DT117" s="1029"/>
      <c r="DU117" s="1030"/>
      <c r="DV117" s="1032" t="s">
        <v>459</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303</v>
      </c>
      <c r="AG118" s="955"/>
      <c r="AH118" s="955"/>
      <c r="AI118" s="955"/>
      <c r="AJ118" s="956"/>
      <c r="AK118" s="954" t="s">
        <v>302</v>
      </c>
      <c r="AL118" s="955"/>
      <c r="AM118" s="955"/>
      <c r="AN118" s="955"/>
      <c r="AO118" s="956"/>
      <c r="AP118" s="1041" t="s">
        <v>431</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463</v>
      </c>
      <c r="BR118" s="1068"/>
      <c r="BS118" s="1068"/>
      <c r="BT118" s="1068"/>
      <c r="BU118" s="1068"/>
      <c r="BV118" s="1068" t="s">
        <v>123</v>
      </c>
      <c r="BW118" s="1068"/>
      <c r="BX118" s="1068"/>
      <c r="BY118" s="1068"/>
      <c r="BZ118" s="1068"/>
      <c r="CA118" s="1068" t="s">
        <v>123</v>
      </c>
      <c r="CB118" s="1068"/>
      <c r="CC118" s="1068"/>
      <c r="CD118" s="1068"/>
      <c r="CE118" s="1068"/>
      <c r="CF118" s="984" t="s">
        <v>463</v>
      </c>
      <c r="CG118" s="985"/>
      <c r="CH118" s="985"/>
      <c r="CI118" s="985"/>
      <c r="CJ118" s="985"/>
      <c r="CK118" s="1015"/>
      <c r="CL118" s="1016"/>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123</v>
      </c>
      <c r="AB119" s="962"/>
      <c r="AC119" s="962"/>
      <c r="AD119" s="962"/>
      <c r="AE119" s="963"/>
      <c r="AF119" s="964" t="s">
        <v>459</v>
      </c>
      <c r="AG119" s="962"/>
      <c r="AH119" s="962"/>
      <c r="AI119" s="962"/>
      <c r="AJ119" s="963"/>
      <c r="AK119" s="964" t="s">
        <v>123</v>
      </c>
      <c r="AL119" s="962"/>
      <c r="AM119" s="962"/>
      <c r="AN119" s="962"/>
      <c r="AO119" s="963"/>
      <c r="AP119" s="965" t="s">
        <v>463</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465</v>
      </c>
      <c r="BP119" s="1076"/>
      <c r="BQ119" s="1067">
        <v>59433769</v>
      </c>
      <c r="BR119" s="1068"/>
      <c r="BS119" s="1068"/>
      <c r="BT119" s="1068"/>
      <c r="BU119" s="1068"/>
      <c r="BV119" s="1068">
        <v>59414809</v>
      </c>
      <c r="BW119" s="1068"/>
      <c r="BX119" s="1068"/>
      <c r="BY119" s="1068"/>
      <c r="BZ119" s="1068"/>
      <c r="CA119" s="1068">
        <v>60731560</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65742</v>
      </c>
      <c r="DH119" s="1054"/>
      <c r="DI119" s="1054"/>
      <c r="DJ119" s="1054"/>
      <c r="DK119" s="1055"/>
      <c r="DL119" s="1053">
        <v>49115</v>
      </c>
      <c r="DM119" s="1054"/>
      <c r="DN119" s="1054"/>
      <c r="DO119" s="1054"/>
      <c r="DP119" s="1055"/>
      <c r="DQ119" s="1053">
        <v>44348</v>
      </c>
      <c r="DR119" s="1054"/>
      <c r="DS119" s="1054"/>
      <c r="DT119" s="1054"/>
      <c r="DU119" s="1055"/>
      <c r="DV119" s="1056">
        <v>0.3</v>
      </c>
      <c r="DW119" s="1057"/>
      <c r="DX119" s="1057"/>
      <c r="DY119" s="1057"/>
      <c r="DZ119" s="1058"/>
    </row>
    <row r="120" spans="1:130" s="226" customFormat="1" ht="26.25" customHeight="1">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459</v>
      </c>
      <c r="AL120" s="1029"/>
      <c r="AM120" s="1029"/>
      <c r="AN120" s="1029"/>
      <c r="AO120" s="1030"/>
      <c r="AP120" s="1032" t="s">
        <v>123</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23143617</v>
      </c>
      <c r="BR120" s="997"/>
      <c r="BS120" s="997"/>
      <c r="BT120" s="997"/>
      <c r="BU120" s="997"/>
      <c r="BV120" s="997">
        <v>25376271</v>
      </c>
      <c r="BW120" s="997"/>
      <c r="BX120" s="997"/>
      <c r="BY120" s="997"/>
      <c r="BZ120" s="997"/>
      <c r="CA120" s="997">
        <v>26327616</v>
      </c>
      <c r="CB120" s="997"/>
      <c r="CC120" s="997"/>
      <c r="CD120" s="997"/>
      <c r="CE120" s="997"/>
      <c r="CF120" s="1011">
        <v>167.5</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t="s">
        <v>123</v>
      </c>
      <c r="DH120" s="997"/>
      <c r="DI120" s="997"/>
      <c r="DJ120" s="997"/>
      <c r="DK120" s="997"/>
      <c r="DL120" s="997" t="s">
        <v>123</v>
      </c>
      <c r="DM120" s="997"/>
      <c r="DN120" s="997"/>
      <c r="DO120" s="997"/>
      <c r="DP120" s="997"/>
      <c r="DQ120" s="997">
        <v>11193910</v>
      </c>
      <c r="DR120" s="997"/>
      <c r="DS120" s="997"/>
      <c r="DT120" s="997"/>
      <c r="DU120" s="997"/>
      <c r="DV120" s="998">
        <v>71.2</v>
      </c>
      <c r="DW120" s="998"/>
      <c r="DX120" s="998"/>
      <c r="DY120" s="998"/>
      <c r="DZ120" s="999"/>
    </row>
    <row r="121" spans="1:130" s="226" customFormat="1" ht="26.25" customHeight="1">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459</v>
      </c>
      <c r="AB121" s="1029"/>
      <c r="AC121" s="1029"/>
      <c r="AD121" s="1029"/>
      <c r="AE121" s="1030"/>
      <c r="AF121" s="1031" t="s">
        <v>123</v>
      </c>
      <c r="AG121" s="1029"/>
      <c r="AH121" s="1029"/>
      <c r="AI121" s="1029"/>
      <c r="AJ121" s="1030"/>
      <c r="AK121" s="1031" t="s">
        <v>461</v>
      </c>
      <c r="AL121" s="1029"/>
      <c r="AM121" s="1029"/>
      <c r="AN121" s="1029"/>
      <c r="AO121" s="1030"/>
      <c r="AP121" s="1032" t="s">
        <v>123</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504832</v>
      </c>
      <c r="BR121" s="990"/>
      <c r="BS121" s="990"/>
      <c r="BT121" s="990"/>
      <c r="BU121" s="990"/>
      <c r="BV121" s="990">
        <v>437898</v>
      </c>
      <c r="BW121" s="990"/>
      <c r="BX121" s="990"/>
      <c r="BY121" s="990"/>
      <c r="BZ121" s="990"/>
      <c r="CA121" s="990">
        <v>371851</v>
      </c>
      <c r="CB121" s="990"/>
      <c r="CC121" s="990"/>
      <c r="CD121" s="990"/>
      <c r="CE121" s="990"/>
      <c r="CF121" s="984">
        <v>2.4</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3692276</v>
      </c>
      <c r="DH121" s="990"/>
      <c r="DI121" s="990"/>
      <c r="DJ121" s="990"/>
      <c r="DK121" s="990"/>
      <c r="DL121" s="990">
        <v>3498097</v>
      </c>
      <c r="DM121" s="990"/>
      <c r="DN121" s="990"/>
      <c r="DO121" s="990"/>
      <c r="DP121" s="990"/>
      <c r="DQ121" s="990">
        <v>3321285</v>
      </c>
      <c r="DR121" s="990"/>
      <c r="DS121" s="990"/>
      <c r="DT121" s="990"/>
      <c r="DU121" s="990"/>
      <c r="DV121" s="991">
        <v>21.1</v>
      </c>
      <c r="DW121" s="991"/>
      <c r="DX121" s="991"/>
      <c r="DY121" s="991"/>
      <c r="DZ121" s="992"/>
    </row>
    <row r="122" spans="1:130" s="226" customFormat="1" ht="26.25" customHeight="1">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34792161</v>
      </c>
      <c r="BR122" s="1068"/>
      <c r="BS122" s="1068"/>
      <c r="BT122" s="1068"/>
      <c r="BU122" s="1068"/>
      <c r="BV122" s="1068">
        <v>34061405</v>
      </c>
      <c r="BW122" s="1068"/>
      <c r="BX122" s="1068"/>
      <c r="BY122" s="1068"/>
      <c r="BZ122" s="1068"/>
      <c r="CA122" s="1068">
        <v>36716739</v>
      </c>
      <c r="CB122" s="1068"/>
      <c r="CC122" s="1068"/>
      <c r="CD122" s="1068"/>
      <c r="CE122" s="1068"/>
      <c r="CF122" s="1088">
        <v>233.6</v>
      </c>
      <c r="CG122" s="1089"/>
      <c r="CH122" s="1089"/>
      <c r="CI122" s="1089"/>
      <c r="CJ122" s="1089"/>
      <c r="CK122" s="1080"/>
      <c r="CL122" s="1081"/>
      <c r="CM122" s="1081"/>
      <c r="CN122" s="1081"/>
      <c r="CO122" s="1082"/>
      <c r="CP122" s="1090" t="s">
        <v>400</v>
      </c>
      <c r="CQ122" s="1091"/>
      <c r="CR122" s="1091"/>
      <c r="CS122" s="1091"/>
      <c r="CT122" s="1091"/>
      <c r="CU122" s="1091"/>
      <c r="CV122" s="1091"/>
      <c r="CW122" s="1091"/>
      <c r="CX122" s="1091"/>
      <c r="CY122" s="1091"/>
      <c r="CZ122" s="1091"/>
      <c r="DA122" s="1091"/>
      <c r="DB122" s="1091"/>
      <c r="DC122" s="1091"/>
      <c r="DD122" s="1091"/>
      <c r="DE122" s="1091"/>
      <c r="DF122" s="1092"/>
      <c r="DG122" s="989">
        <v>1183945</v>
      </c>
      <c r="DH122" s="990"/>
      <c r="DI122" s="990"/>
      <c r="DJ122" s="990"/>
      <c r="DK122" s="990"/>
      <c r="DL122" s="990">
        <v>1117119</v>
      </c>
      <c r="DM122" s="990"/>
      <c r="DN122" s="990"/>
      <c r="DO122" s="990"/>
      <c r="DP122" s="990"/>
      <c r="DQ122" s="990">
        <v>1084314</v>
      </c>
      <c r="DR122" s="990"/>
      <c r="DS122" s="990"/>
      <c r="DT122" s="990"/>
      <c r="DU122" s="990"/>
      <c r="DV122" s="991">
        <v>6.9</v>
      </c>
      <c r="DW122" s="991"/>
      <c r="DX122" s="991"/>
      <c r="DY122" s="991"/>
      <c r="DZ122" s="992"/>
    </row>
    <row r="123" spans="1:130" s="226" customFormat="1" ht="26.25" customHeight="1">
      <c r="A123" s="1129"/>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459</v>
      </c>
      <c r="AL123" s="1029"/>
      <c r="AM123" s="1029"/>
      <c r="AN123" s="1029"/>
      <c r="AO123" s="1030"/>
      <c r="AP123" s="1032" t="s">
        <v>123</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475</v>
      </c>
      <c r="BP123" s="1076"/>
      <c r="BQ123" s="1135">
        <v>58440610</v>
      </c>
      <c r="BR123" s="1136"/>
      <c r="BS123" s="1136"/>
      <c r="BT123" s="1136"/>
      <c r="BU123" s="1136"/>
      <c r="BV123" s="1136">
        <v>59875574</v>
      </c>
      <c r="BW123" s="1136"/>
      <c r="BX123" s="1136"/>
      <c r="BY123" s="1136"/>
      <c r="BZ123" s="1136"/>
      <c r="CA123" s="1136">
        <v>63416206</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v>988921</v>
      </c>
      <c r="DH123" s="1029"/>
      <c r="DI123" s="1029"/>
      <c r="DJ123" s="1029"/>
      <c r="DK123" s="1030"/>
      <c r="DL123" s="1031">
        <v>924377</v>
      </c>
      <c r="DM123" s="1029"/>
      <c r="DN123" s="1029"/>
      <c r="DO123" s="1029"/>
      <c r="DP123" s="1030"/>
      <c r="DQ123" s="1031">
        <v>888984</v>
      </c>
      <c r="DR123" s="1029"/>
      <c r="DS123" s="1029"/>
      <c r="DT123" s="1029"/>
      <c r="DU123" s="1030"/>
      <c r="DV123" s="1032">
        <v>5.7</v>
      </c>
      <c r="DW123" s="1033"/>
      <c r="DX123" s="1033"/>
      <c r="DY123" s="1033"/>
      <c r="DZ123" s="1034"/>
    </row>
    <row r="124" spans="1:130" s="226" customFormat="1" ht="26.25" customHeight="1" thickBot="1">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459</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5.8</v>
      </c>
      <c r="BR124" s="1098"/>
      <c r="BS124" s="1098"/>
      <c r="BT124" s="1098"/>
      <c r="BU124" s="1098"/>
      <c r="BV124" s="1098" t="s">
        <v>123</v>
      </c>
      <c r="BW124" s="1098"/>
      <c r="BX124" s="1098"/>
      <c r="BY124" s="1098"/>
      <c r="BZ124" s="1098"/>
      <c r="CA124" s="1098" t="s">
        <v>123</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12172621</v>
      </c>
      <c r="DH124" s="1054"/>
      <c r="DI124" s="1054"/>
      <c r="DJ124" s="1054"/>
      <c r="DK124" s="1055"/>
      <c r="DL124" s="1053">
        <v>11948382</v>
      </c>
      <c r="DM124" s="1054"/>
      <c r="DN124" s="1054"/>
      <c r="DO124" s="1054"/>
      <c r="DP124" s="1055"/>
      <c r="DQ124" s="1053">
        <v>406294</v>
      </c>
      <c r="DR124" s="1054"/>
      <c r="DS124" s="1054"/>
      <c r="DT124" s="1054"/>
      <c r="DU124" s="1055"/>
      <c r="DV124" s="1056">
        <v>2.6</v>
      </c>
      <c r="DW124" s="1057"/>
      <c r="DX124" s="1057"/>
      <c r="DY124" s="1057"/>
      <c r="DZ124" s="1058"/>
    </row>
    <row r="125" spans="1:130" s="226" customFormat="1" ht="26.25" customHeight="1">
      <c r="A125" s="1129"/>
      <c r="B125" s="1016"/>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461</v>
      </c>
      <c r="DW125" s="998"/>
      <c r="DX125" s="998"/>
      <c r="DY125" s="998"/>
      <c r="DZ125" s="999"/>
    </row>
    <row r="126" spans="1:130" s="226" customFormat="1" ht="26.25" customHeight="1" thickBot="1">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9368</v>
      </c>
      <c r="AB127" s="1029"/>
      <c r="AC127" s="1029"/>
      <c r="AD127" s="1029"/>
      <c r="AE127" s="1030"/>
      <c r="AF127" s="1031">
        <v>8789</v>
      </c>
      <c r="AG127" s="1029"/>
      <c r="AH127" s="1029"/>
      <c r="AI127" s="1029"/>
      <c r="AJ127" s="1030"/>
      <c r="AK127" s="1031">
        <v>7972</v>
      </c>
      <c r="AL127" s="1029"/>
      <c r="AM127" s="1029"/>
      <c r="AN127" s="1029"/>
      <c r="AO127" s="1030"/>
      <c r="AP127" s="1032">
        <v>0.1</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72916</v>
      </c>
      <c r="AB128" s="1118"/>
      <c r="AC128" s="1118"/>
      <c r="AD128" s="1118"/>
      <c r="AE128" s="1119"/>
      <c r="AF128" s="1120">
        <v>63647</v>
      </c>
      <c r="AG128" s="1118"/>
      <c r="AH128" s="1118"/>
      <c r="AI128" s="1118"/>
      <c r="AJ128" s="1119"/>
      <c r="AK128" s="1120">
        <v>61050</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123</v>
      </c>
      <c r="BG128" s="1125"/>
      <c r="BH128" s="1125"/>
      <c r="BI128" s="1125"/>
      <c r="BJ128" s="1125"/>
      <c r="BK128" s="1125"/>
      <c r="BL128" s="1126"/>
      <c r="BM128" s="1124">
        <v>12.51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v>1358</v>
      </c>
      <c r="DH128" s="1110"/>
      <c r="DI128" s="1110"/>
      <c r="DJ128" s="1110"/>
      <c r="DK128" s="1110"/>
      <c r="DL128" s="1110">
        <v>1672</v>
      </c>
      <c r="DM128" s="1110"/>
      <c r="DN128" s="1110"/>
      <c r="DO128" s="1110"/>
      <c r="DP128" s="1110"/>
      <c r="DQ128" s="1110">
        <v>1456</v>
      </c>
      <c r="DR128" s="1110"/>
      <c r="DS128" s="1110"/>
      <c r="DT128" s="1110"/>
      <c r="DU128" s="1110"/>
      <c r="DV128" s="1111">
        <v>0</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20868616</v>
      </c>
      <c r="AB129" s="1029"/>
      <c r="AC129" s="1029"/>
      <c r="AD129" s="1029"/>
      <c r="AE129" s="1030"/>
      <c r="AF129" s="1031">
        <v>20341623</v>
      </c>
      <c r="AG129" s="1029"/>
      <c r="AH129" s="1029"/>
      <c r="AI129" s="1029"/>
      <c r="AJ129" s="1030"/>
      <c r="AK129" s="1031">
        <v>19752802</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123</v>
      </c>
      <c r="BG129" s="1139"/>
      <c r="BH129" s="1139"/>
      <c r="BI129" s="1139"/>
      <c r="BJ129" s="1139"/>
      <c r="BK129" s="1139"/>
      <c r="BL129" s="1140"/>
      <c r="BM129" s="1138">
        <v>17.510000000000002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4010032</v>
      </c>
      <c r="AB130" s="1029"/>
      <c r="AC130" s="1029"/>
      <c r="AD130" s="1029"/>
      <c r="AE130" s="1030"/>
      <c r="AF130" s="1031">
        <v>4098938</v>
      </c>
      <c r="AG130" s="1029"/>
      <c r="AH130" s="1029"/>
      <c r="AI130" s="1029"/>
      <c r="AJ130" s="1030"/>
      <c r="AK130" s="1031">
        <v>4032004</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16858584</v>
      </c>
      <c r="AB131" s="1054"/>
      <c r="AC131" s="1054"/>
      <c r="AD131" s="1054"/>
      <c r="AE131" s="1055"/>
      <c r="AF131" s="1053">
        <v>16242685</v>
      </c>
      <c r="AG131" s="1054"/>
      <c r="AH131" s="1054"/>
      <c r="AI131" s="1054"/>
      <c r="AJ131" s="1055"/>
      <c r="AK131" s="1053">
        <v>15720798</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t="s">
        <v>459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8.0605880069999998</v>
      </c>
      <c r="AB132" s="1170"/>
      <c r="AC132" s="1170"/>
      <c r="AD132" s="1170"/>
      <c r="AE132" s="1171"/>
      <c r="AF132" s="1172">
        <v>9.1500327689999992</v>
      </c>
      <c r="AG132" s="1170"/>
      <c r="AH132" s="1170"/>
      <c r="AI132" s="1170"/>
      <c r="AJ132" s="1171"/>
      <c r="AK132" s="1172">
        <v>9.9730369920000008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9.1999999999999993</v>
      </c>
      <c r="AB133" s="1153"/>
      <c r="AC133" s="1153"/>
      <c r="AD133" s="1153"/>
      <c r="AE133" s="1154"/>
      <c r="AF133" s="1152">
        <v>8.8000000000000007</v>
      </c>
      <c r="AG133" s="1153"/>
      <c r="AH133" s="1153"/>
      <c r="AI133" s="1153"/>
      <c r="AJ133" s="1154"/>
      <c r="AK133" s="1152">
        <v>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SVr0hzdrH1HCyVrFTKPXQp/2dGwAZHfhD3LVxskxn934uGiywpEdfqgHDgsLUYo42h5AeLFn4oZMd4hIAISYQ==" saltValue="WXFWDmQf57Qj+WMfdmcU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b9DObYGrhUldw6fR/OTV2WpEGpTIxOBtZgn2Rchqg87rcQ9pfnUTE6iBOT7DTKs2h15EvepAFnunxuufc9vA==" saltValue="QGGwbA8v/XzkbeF5im8v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enBBrKum5jBDJxYauYxMb/D3vlurhVGgp0/YPrBY6i1m20gzd0JN7irQcesG3VcYd9ZnqdOioW+L9VWm149wA==" saltValue="zPfcrBRkggr7IhP2ZROU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5634589</v>
      </c>
      <c r="AP9" s="292">
        <v>121221</v>
      </c>
      <c r="AQ9" s="293">
        <v>89546</v>
      </c>
      <c r="AR9" s="294">
        <v>35.4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352534</v>
      </c>
      <c r="AP10" s="295">
        <v>7584</v>
      </c>
      <c r="AQ10" s="296">
        <v>7518</v>
      </c>
      <c r="AR10" s="297">
        <v>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104877</v>
      </c>
      <c r="AP11" s="295">
        <v>2256</v>
      </c>
      <c r="AQ11" s="296">
        <v>9181</v>
      </c>
      <c r="AR11" s="297">
        <v>-75.400000000000006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t="s">
        <v>514</v>
      </c>
      <c r="AP12" s="295" t="s">
        <v>514</v>
      </c>
      <c r="AQ12" s="296">
        <v>1021</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514</v>
      </c>
      <c r="AP13" s="295" t="s">
        <v>514</v>
      </c>
      <c r="AQ13" s="296">
        <v>11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4067</v>
      </c>
      <c r="AP14" s="295">
        <v>87</v>
      </c>
      <c r="AQ14" s="296">
        <v>4082</v>
      </c>
      <c r="AR14" s="297">
        <v>-97.9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175037</v>
      </c>
      <c r="AP15" s="295">
        <v>3766</v>
      </c>
      <c r="AQ15" s="296">
        <v>2228</v>
      </c>
      <c r="AR15" s="297">
        <v>69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-457362</v>
      </c>
      <c r="AP16" s="295">
        <v>-9840</v>
      </c>
      <c r="AQ16" s="296">
        <v>-8980</v>
      </c>
      <c r="AR16" s="297">
        <v>9.6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5813742</v>
      </c>
      <c r="AP17" s="295">
        <v>125075</v>
      </c>
      <c r="AQ17" s="296">
        <v>104606</v>
      </c>
      <c r="AR17" s="297">
        <v>19.600000000000001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13.88</v>
      </c>
      <c r="AP21" s="308">
        <v>10.09</v>
      </c>
      <c r="AQ21" s="309">
        <v>3.79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98.2</v>
      </c>
      <c r="AP22" s="313">
        <v>97.8</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4061128</v>
      </c>
      <c r="AP32" s="322">
        <v>87370</v>
      </c>
      <c r="AQ32" s="323">
        <v>67805</v>
      </c>
      <c r="AR32" s="324">
        <v>28.9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514</v>
      </c>
      <c r="AP34" s="322" t="s">
        <v>514</v>
      </c>
      <c r="AQ34" s="323">
        <v>11</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1579620</v>
      </c>
      <c r="AP35" s="322">
        <v>33983</v>
      </c>
      <c r="AQ35" s="323">
        <v>18110</v>
      </c>
      <c r="AR35" s="324">
        <v>87.6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12175</v>
      </c>
      <c r="AP36" s="322">
        <v>262</v>
      </c>
      <c r="AQ36" s="323">
        <v>2781</v>
      </c>
      <c r="AR36" s="324">
        <v>-90.6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7972</v>
      </c>
      <c r="AP37" s="322">
        <v>172</v>
      </c>
      <c r="AQ37" s="323">
        <v>1073</v>
      </c>
      <c r="AR37" s="324">
        <v>-84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514</v>
      </c>
      <c r="AP38" s="325" t="s">
        <v>514</v>
      </c>
      <c r="AQ38" s="326">
        <v>5</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-61050</v>
      </c>
      <c r="AP39" s="322">
        <v>-1313</v>
      </c>
      <c r="AQ39" s="323">
        <v>-3858</v>
      </c>
      <c r="AR39" s="324">
        <v>-66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-4032004</v>
      </c>
      <c r="AP40" s="322">
        <v>-86743</v>
      </c>
      <c r="AQ40" s="323">
        <v>-59194</v>
      </c>
      <c r="AR40" s="324">
        <v>46.5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1567841</v>
      </c>
      <c r="AP41" s="322">
        <v>33730</v>
      </c>
      <c r="AQ41" s="323">
        <v>26732</v>
      </c>
      <c r="AR41" s="324">
        <v>26.2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4972178</v>
      </c>
      <c r="AN51" s="344">
        <v>101015</v>
      </c>
      <c r="AO51" s="345">
        <v>35.799999999999997</v>
      </c>
      <c r="AP51" s="346">
        <v>90961</v>
      </c>
      <c r="AQ51" s="347">
        <v>20.100000000000001</v>
      </c>
      <c r="AR51" s="348">
        <v>15.7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1891404</v>
      </c>
      <c r="AN52" s="352">
        <v>38426</v>
      </c>
      <c r="AO52" s="353">
        <v>2.9</v>
      </c>
      <c r="AP52" s="354">
        <v>37720</v>
      </c>
      <c r="AQ52" s="355">
        <v>7.1</v>
      </c>
      <c r="AR52" s="356">
        <v>-4.2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6482765</v>
      </c>
      <c r="AN53" s="344">
        <v>133544</v>
      </c>
      <c r="AO53" s="345">
        <v>32.200000000000003</v>
      </c>
      <c r="AP53" s="346">
        <v>106614</v>
      </c>
      <c r="AQ53" s="347">
        <v>17.2</v>
      </c>
      <c r="AR53" s="348">
        <v>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2651261</v>
      </c>
      <c r="AN54" s="352">
        <v>54616</v>
      </c>
      <c r="AO54" s="353">
        <v>42.1</v>
      </c>
      <c r="AP54" s="354">
        <v>45545</v>
      </c>
      <c r="AQ54" s="355">
        <v>20.7</v>
      </c>
      <c r="AR54" s="356">
        <v>21.4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5553261</v>
      </c>
      <c r="AN55" s="344">
        <v>116128</v>
      </c>
      <c r="AO55" s="345">
        <v>-13</v>
      </c>
      <c r="AP55" s="346">
        <v>85459</v>
      </c>
      <c r="AQ55" s="347">
        <v>-19.8</v>
      </c>
      <c r="AR55" s="348">
        <v>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3869242</v>
      </c>
      <c r="AN56" s="352">
        <v>80913</v>
      </c>
      <c r="AO56" s="353">
        <v>48.1</v>
      </c>
      <c r="AP56" s="354">
        <v>44378</v>
      </c>
      <c r="AQ56" s="355">
        <v>-2.6</v>
      </c>
      <c r="AR56" s="356">
        <v>50.7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5624125</v>
      </c>
      <c r="AN57" s="344">
        <v>119168</v>
      </c>
      <c r="AO57" s="345">
        <v>2.6</v>
      </c>
      <c r="AP57" s="346">
        <v>83280</v>
      </c>
      <c r="AQ57" s="347">
        <v>-2.5</v>
      </c>
      <c r="AR57" s="348">
        <v>5.0999999999999996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2494794</v>
      </c>
      <c r="AN58" s="352">
        <v>52861</v>
      </c>
      <c r="AO58" s="353">
        <v>-34.700000000000003</v>
      </c>
      <c r="AP58" s="354">
        <v>43123</v>
      </c>
      <c r="AQ58" s="355">
        <v>-2.8</v>
      </c>
      <c r="AR58" s="356">
        <v>-31.9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6518121</v>
      </c>
      <c r="AN59" s="344">
        <v>140229</v>
      </c>
      <c r="AO59" s="345">
        <v>17.7</v>
      </c>
      <c r="AP59" s="346">
        <v>88968</v>
      </c>
      <c r="AQ59" s="347">
        <v>6.8</v>
      </c>
      <c r="AR59" s="348">
        <v>10.9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4238496</v>
      </c>
      <c r="AN60" s="352">
        <v>91186</v>
      </c>
      <c r="AO60" s="353">
        <v>72.5</v>
      </c>
      <c r="AP60" s="354">
        <v>45482</v>
      </c>
      <c r="AQ60" s="355">
        <v>5.5</v>
      </c>
      <c r="AR60" s="356">
        <v>67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5830090</v>
      </c>
      <c r="AN61" s="359">
        <v>122017</v>
      </c>
      <c r="AO61" s="360">
        <v>15.1</v>
      </c>
      <c r="AP61" s="361">
        <v>91056</v>
      </c>
      <c r="AQ61" s="362">
        <v>4.4000000000000004</v>
      </c>
      <c r="AR61" s="348">
        <v>10.7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3029039</v>
      </c>
      <c r="AN62" s="352">
        <v>63600</v>
      </c>
      <c r="AO62" s="353">
        <v>26.2</v>
      </c>
      <c r="AP62" s="354">
        <v>43250</v>
      </c>
      <c r="AQ62" s="355">
        <v>5.6</v>
      </c>
      <c r="AR62" s="356">
        <v>20.6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Hf9KYGwvykEAUBb7ObGx5aDb3q4vlBjsLPiVRUT+/RjN7PYQtfwKFUVaMKZnbtThBnrmBqwgKhiKm8pLWHN5A==" saltValue="TPiH0j30UNuw+7MeSFo8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eqXUbPdz/4vPEfHt5cFjEs9kFgJf6gwq3F8kwmWGdsRViQ/iplwmiqnBanLMiqL5Wt75PdAF9Wo5ZX8xPJlVg==" saltValue="oFyPlZogzmnlMhzOf0mb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QFlRn6ctAfOQEp2bJfScyORijFITLEtqu1YXDsrmKijNbvLRl0U70pmpwM2hIMrbuCos0Pn3yVKK/lW/TJK1g==" saltValue="eB5Obre55ur7p5DmqSAx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54.02</v>
      </c>
      <c r="G47" s="12">
        <v>57.13</v>
      </c>
      <c r="H47" s="12">
        <v>58.59</v>
      </c>
      <c r="I47" s="12">
        <v>60.47</v>
      </c>
      <c r="J47" s="13">
        <v>62.38</v>
      </c>
    </row>
    <row r="48" spans="2:10" ht="57.75" customHeight="1">
      <c r="B48" s="14"/>
      <c r="C48" s="1214" t="s">
        <v>4</v>
      </c>
      <c r="D48" s="1214"/>
      <c r="E48" s="1215"/>
      <c r="F48" s="15">
        <v>5.18</v>
      </c>
      <c r="G48" s="16">
        <v>5.3</v>
      </c>
      <c r="H48" s="16">
        <v>8.5299999999999994</v>
      </c>
      <c r="I48" s="16">
        <v>6.26</v>
      </c>
      <c r="J48" s="17">
        <v>6.82</v>
      </c>
    </row>
    <row r="49" spans="2:10" ht="57.75" customHeight="1" thickBot="1">
      <c r="B49" s="18"/>
      <c r="C49" s="1216" t="s">
        <v>5</v>
      </c>
      <c r="D49" s="1216"/>
      <c r="E49" s="1217"/>
      <c r="F49" s="19" t="s">
        <v>562</v>
      </c>
      <c r="G49" s="20">
        <v>0.15</v>
      </c>
      <c r="H49" s="20">
        <v>3.26</v>
      </c>
      <c r="I49" s="20" t="s">
        <v>563</v>
      </c>
      <c r="J49" s="21">
        <v>0.48</v>
      </c>
    </row>
    <row r="50" spans="2:10" ht="13.5" customHeight="1"/>
    <row r="51" spans="2:10" ht="13.5" hidden="1" customHeight="1"/>
    <row r="52" spans="2:10" ht="13.5" hidden="1" customHeight="1"/>
    <row r="53" spans="2:10" ht="13.5" hidden="1" customHeight="1"/>
  </sheetData>
  <sheetProtection algorithmName="SHA-512" hashValue="w2gH9/RwvNppF87nfuCaNLxugQjtG5OvRWftjhUcqHV1XN0eTG9jQbcRbID/7padVvjNknT3bsGHAg+8G+MSAg==" saltValue="4c8hq6kkNK1F1qPGghno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石坂　直也</cp:lastModifiedBy>
  <cp:lastPrinted>2019-10-24T07:33:09Z</cp:lastPrinted>
  <dcterms:created xsi:type="dcterms:W3CDTF">2019-02-14T04:15:44Z</dcterms:created>
  <dcterms:modified xsi:type="dcterms:W3CDTF">2019-10-25T05:48:35Z</dcterms:modified>
  <cp:category/>
</cp:coreProperties>
</file>