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ityofmaniwa.sharepoint.com/sites/maniwa-0033/Shared Documents/001_ファイルサーバー/10_10_農業の振興に関すること/1101_日本型直払制度(中山間直接支払)に関すること/9802 【中山間】交付申請～交付決定～概算払請求～実績報告～確定通知（市⇔協定）/03_実績報告/実績様式（人数に合わせて使用）/"/>
    </mc:Choice>
  </mc:AlternateContent>
  <xr:revisionPtr revIDLastSave="19" documentId="11_BA01CD07E85DE998458250F6B8EFD8151B1B9D66" xr6:coauthVersionLast="47" xr6:coauthVersionMax="47" xr10:uidLastSave="{576E1D7F-0C01-44CE-952A-4180AD27FECA}"/>
  <bookViews>
    <workbookView xWindow="28692" yWindow="-108" windowWidth="29016" windowHeight="15696" xr2:uid="{00000000-000D-0000-FFFF-FFFF00000000}"/>
  </bookViews>
  <sheets>
    <sheet name="実績かがみ" sheetId="2" r:id="rId1"/>
    <sheet name="様式１" sheetId="3" r:id="rId2"/>
    <sheet name="様式２" sheetId="4" r:id="rId3"/>
    <sheet name="様式３" sheetId="5" r:id="rId4"/>
    <sheet name="個人支払調書" sheetId="7" r:id="rId5"/>
    <sheet name="活動日誌" sheetId="8" r:id="rId6"/>
    <sheet name="領収書整理" sheetId="9" r:id="rId7"/>
    <sheet name="体制整備・加算措置" sheetId="10" r:id="rId8"/>
  </sheets>
  <externalReferences>
    <externalReference r:id="rId9"/>
  </externalReferences>
  <definedNames>
    <definedName name="__xlnm.Print_Area" localSheetId="4">個人支払調書!$A$1:$U$18</definedName>
    <definedName name="__xlnm.Print_Area" localSheetId="0">実績かがみ!$A$2:$S$43</definedName>
    <definedName name="__xlnm.Print_Area" localSheetId="1">様式１!$A$1:$I$55</definedName>
    <definedName name="__xlnm.Print_Area" localSheetId="2">様式２!$A$1:$AO$37</definedName>
    <definedName name="__xlnm.Print_Area" localSheetId="3">様式３!$A$1:$S$32</definedName>
    <definedName name="__xlnm.Print_Titles" localSheetId="4">個人支払調書!$1:$7</definedName>
    <definedName name="__xlnm.Print_Titles" localSheetId="2">様式２!$A:$C</definedName>
    <definedName name="_xlnm.Print_Area" localSheetId="4">個人支払調書!$A$1:$U$18</definedName>
    <definedName name="_xlnm.Print_Area" localSheetId="0">実績かがみ!$A$2:$S$42</definedName>
    <definedName name="_xlnm.Print_Area" localSheetId="7">体制整備・加算措置!$A$1:$AK$45</definedName>
    <definedName name="_xlnm.Print_Area" localSheetId="1">様式１!$A$1:$H$55</definedName>
    <definedName name="_xlnm.Print_Area" localSheetId="2">様式２!$A$1:$AO$37</definedName>
    <definedName name="_xlnm.Print_Area" localSheetId="3">様式３!$A$1:$S$32</definedName>
    <definedName name="_xlnm.Print_Titles" localSheetId="4">個人支払調書!$1:$7</definedName>
    <definedName name="_xlnm.Print_Titles" localSheetId="2">様式２!$A:$C</definedName>
    <definedName name="請求書用データ">#N/A</definedName>
    <definedName name="請求書用データ2">#N/A</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4" l="1"/>
  <c r="F31" i="5"/>
  <c r="AD29" i="4"/>
  <c r="G48" i="3"/>
  <c r="G54" i="3" s="1"/>
  <c r="D30" i="3" l="1"/>
  <c r="K18" i="7" l="1"/>
  <c r="I18" i="7"/>
  <c r="G18" i="7"/>
  <c r="E18" i="7"/>
  <c r="C18" i="7"/>
  <c r="Q16" i="7"/>
  <c r="M16" i="7"/>
  <c r="O16" i="7" s="1"/>
  <c r="S16" i="7" s="1"/>
  <c r="B16" i="7"/>
  <c r="Q15" i="7"/>
  <c r="M15" i="7"/>
  <c r="O15" i="7" s="1"/>
  <c r="S15" i="7" s="1"/>
  <c r="B15" i="7"/>
  <c r="Q14" i="7"/>
  <c r="M14" i="7"/>
  <c r="O14" i="7" s="1"/>
  <c r="B14" i="7"/>
  <c r="Q13" i="7"/>
  <c r="M13" i="7"/>
  <c r="O13" i="7" s="1"/>
  <c r="S13" i="7" s="1"/>
  <c r="B13" i="7"/>
  <c r="Q12" i="7"/>
  <c r="M12" i="7"/>
  <c r="O12" i="7" s="1"/>
  <c r="S12" i="7" s="1"/>
  <c r="B12" i="7"/>
  <c r="Q11" i="7"/>
  <c r="M11" i="7"/>
  <c r="O11" i="7" s="1"/>
  <c r="S11" i="7" s="1"/>
  <c r="B11" i="7"/>
  <c r="Q10" i="7"/>
  <c r="M10" i="7"/>
  <c r="O10" i="7" s="1"/>
  <c r="B10" i="7"/>
  <c r="Q9" i="7"/>
  <c r="O9" i="7"/>
  <c r="B9" i="7"/>
  <c r="Q8" i="7"/>
  <c r="M8" i="7"/>
  <c r="O8" i="7" s="1"/>
  <c r="S8" i="7" s="1"/>
  <c r="B8" i="7"/>
  <c r="L2" i="7"/>
  <c r="E2" i="5"/>
  <c r="AC34" i="4"/>
  <c r="G37" i="3" s="1"/>
  <c r="Z34" i="4"/>
  <c r="G33" i="3" s="1"/>
  <c r="X34" i="4"/>
  <c r="W34" i="4"/>
  <c r="G29" i="3" s="1"/>
  <c r="Q34" i="4"/>
  <c r="G22" i="3" s="1"/>
  <c r="L34" i="4"/>
  <c r="G17" i="3" s="1"/>
  <c r="D34" i="4"/>
  <c r="D36" i="4" s="1"/>
  <c r="AD32" i="4"/>
  <c r="AF32" i="4" s="1"/>
  <c r="AN29" i="4"/>
  <c r="AN34" i="4" s="1"/>
  <c r="G46" i="3" s="1"/>
  <c r="G47" i="3" s="1"/>
  <c r="AM29" i="4"/>
  <c r="AM34" i="4" s="1"/>
  <c r="G44" i="3" s="1"/>
  <c r="AL29" i="4"/>
  <c r="AL34" i="4" s="1"/>
  <c r="G43" i="3" s="1"/>
  <c r="AK29" i="4"/>
  <c r="AK34" i="4" s="1"/>
  <c r="G42" i="3" s="1"/>
  <c r="AJ29" i="4"/>
  <c r="AJ34" i="4" s="1"/>
  <c r="G41" i="3" s="1"/>
  <c r="AI29" i="4"/>
  <c r="AI34" i="4" s="1"/>
  <c r="G40" i="3" s="1"/>
  <c r="AH29" i="4"/>
  <c r="AH34" i="4" s="1"/>
  <c r="G39" i="3" s="1"/>
  <c r="AG29" i="4"/>
  <c r="AG34" i="4" s="1"/>
  <c r="G38" i="3" s="1"/>
  <c r="AC29" i="4"/>
  <c r="AB29" i="4"/>
  <c r="AB34" i="4" s="1"/>
  <c r="G36" i="3" s="1"/>
  <c r="AA29" i="4"/>
  <c r="AA34" i="4" s="1"/>
  <c r="G34" i="3" s="1"/>
  <c r="Z29" i="4"/>
  <c r="Y29" i="4"/>
  <c r="Y34" i="4" s="1"/>
  <c r="G32" i="3" s="1"/>
  <c r="X29" i="4"/>
  <c r="W29" i="4"/>
  <c r="V29" i="4"/>
  <c r="V34" i="4" s="1"/>
  <c r="G28" i="3" s="1"/>
  <c r="U29" i="4"/>
  <c r="U34" i="4" s="1"/>
  <c r="G26" i="3" s="1"/>
  <c r="T29" i="4"/>
  <c r="T34" i="4" s="1"/>
  <c r="G25" i="3" s="1"/>
  <c r="S29" i="4"/>
  <c r="S34" i="4" s="1"/>
  <c r="G24" i="3" s="1"/>
  <c r="R29" i="4"/>
  <c r="R34" i="4" s="1"/>
  <c r="G23" i="3" s="1"/>
  <c r="Q29" i="4"/>
  <c r="P29" i="4"/>
  <c r="P34" i="4" s="1"/>
  <c r="G21" i="3" s="1"/>
  <c r="O29" i="4"/>
  <c r="O34" i="4" s="1"/>
  <c r="G20" i="3" s="1"/>
  <c r="N29" i="4"/>
  <c r="N34" i="4" s="1"/>
  <c r="G19" i="3" s="1"/>
  <c r="M29" i="4"/>
  <c r="M34" i="4" s="1"/>
  <c r="G18" i="3" s="1"/>
  <c r="L29" i="4"/>
  <c r="K29" i="4"/>
  <c r="K34" i="4" s="1"/>
  <c r="G16" i="3" s="1"/>
  <c r="J29" i="4"/>
  <c r="J34" i="4" s="1"/>
  <c r="G15" i="3" s="1"/>
  <c r="I29" i="4"/>
  <c r="I34" i="4" s="1"/>
  <c r="G13" i="3" s="1"/>
  <c r="H29" i="4"/>
  <c r="H34" i="4" s="1"/>
  <c r="G12" i="3" s="1"/>
  <c r="G29" i="4"/>
  <c r="G34" i="4" s="1"/>
  <c r="G11" i="3" s="1"/>
  <c r="G14" i="3" s="1"/>
  <c r="E29" i="4"/>
  <c r="E34" i="4" s="1"/>
  <c r="D29" i="4"/>
  <c r="A28" i="4"/>
  <c r="AO27" i="4"/>
  <c r="AE27" i="4"/>
  <c r="AD27" i="4"/>
  <c r="AE26" i="4"/>
  <c r="AD26" i="4"/>
  <c r="AF26" i="4" s="1"/>
  <c r="AE25" i="4"/>
  <c r="AD25" i="4"/>
  <c r="AO24" i="4"/>
  <c r="AE24" i="4"/>
  <c r="AD24" i="4"/>
  <c r="AO23" i="4"/>
  <c r="AE23" i="4"/>
  <c r="AD23" i="4"/>
  <c r="AF23" i="4" s="1"/>
  <c r="AE22" i="4"/>
  <c r="AD22" i="4"/>
  <c r="AF22" i="4" s="1"/>
  <c r="AE21" i="4"/>
  <c r="AD21" i="4"/>
  <c r="AF21" i="4" s="1"/>
  <c r="AO20" i="4"/>
  <c r="AE20" i="4"/>
  <c r="AD20" i="4"/>
  <c r="AO19" i="4"/>
  <c r="AE19" i="4"/>
  <c r="AD19" i="4"/>
  <c r="AO18" i="4"/>
  <c r="AE18" i="4"/>
  <c r="AD18" i="4"/>
  <c r="AF18" i="4" s="1"/>
  <c r="AO17" i="4"/>
  <c r="AD17" i="4"/>
  <c r="AF17" i="4" s="1"/>
  <c r="AD16" i="4"/>
  <c r="AF16" i="4" s="1"/>
  <c r="AD15" i="4"/>
  <c r="AF15" i="4" s="1"/>
  <c r="AO14" i="4"/>
  <c r="AD14" i="4"/>
  <c r="AF14" i="4" s="1"/>
  <c r="AO13" i="4"/>
  <c r="AD13" i="4"/>
  <c r="AF13" i="4" s="1"/>
  <c r="AO12" i="4"/>
  <c r="AD12" i="4"/>
  <c r="AF12" i="4" s="1"/>
  <c r="AO11" i="4"/>
  <c r="AD11" i="4"/>
  <c r="AF11" i="4" s="1"/>
  <c r="AO10" i="4"/>
  <c r="AD10" i="4"/>
  <c r="AF10" i="4" s="1"/>
  <c r="AO9" i="4"/>
  <c r="AD9" i="4"/>
  <c r="AF9" i="4" s="1"/>
  <c r="AO8" i="4"/>
  <c r="AD8" i="4"/>
  <c r="AM2" i="4"/>
  <c r="S2" i="4"/>
  <c r="B2" i="4"/>
  <c r="A46" i="3"/>
  <c r="D44" i="3"/>
  <c r="C37" i="3"/>
  <c r="D34" i="3"/>
  <c r="G30" i="3"/>
  <c r="D26" i="3"/>
  <c r="D13" i="3"/>
  <c r="G7" i="3"/>
  <c r="G4" i="3" l="1"/>
  <c r="G45" i="3"/>
  <c r="AF24" i="4"/>
  <c r="AF20" i="4"/>
  <c r="AE29" i="4"/>
  <c r="AE34" i="4" s="1"/>
  <c r="G51" i="3" s="1"/>
  <c r="G31" i="3"/>
  <c r="G5" i="3"/>
  <c r="AF27" i="4"/>
  <c r="AD34" i="4"/>
  <c r="AD36" i="4" s="1"/>
  <c r="AF8" i="4"/>
  <c r="AF19" i="4"/>
  <c r="S14" i="7"/>
  <c r="G27" i="3"/>
  <c r="G35" i="3"/>
  <c r="G36" i="4"/>
  <c r="H36" i="4" s="1"/>
  <c r="I36" i="4" s="1"/>
  <c r="J36" i="4" s="1"/>
  <c r="K36" i="4" s="1"/>
  <c r="L36" i="4" s="1"/>
  <c r="M36" i="4" s="1"/>
  <c r="N36" i="4" s="1"/>
  <c r="O36" i="4" s="1"/>
  <c r="P36" i="4" s="1"/>
  <c r="Q36" i="4" s="1"/>
  <c r="R36" i="4" s="1"/>
  <c r="S36" i="4" s="1"/>
  <c r="T36" i="4" s="1"/>
  <c r="U36" i="4" s="1"/>
  <c r="V36" i="4" s="1"/>
  <c r="W36" i="4" s="1"/>
  <c r="X36" i="4" s="1"/>
  <c r="Y36" i="4" s="1"/>
  <c r="Z36" i="4" s="1"/>
  <c r="AA36" i="4" s="1"/>
  <c r="AB36" i="4" s="1"/>
  <c r="AC36" i="4" s="1"/>
  <c r="AF25" i="4"/>
  <c r="Q18" i="7"/>
  <c r="S9" i="7"/>
  <c r="S10" i="7"/>
  <c r="S17" i="7"/>
  <c r="M18" i="7"/>
  <c r="O18" i="7" s="1"/>
  <c r="AF29" i="4" l="1"/>
  <c r="AF34" i="4" s="1"/>
  <c r="AF36" i="4" s="1"/>
  <c r="AG36" i="4" s="1"/>
  <c r="AH36" i="4" s="1"/>
  <c r="AI36" i="4" s="1"/>
  <c r="AJ36" i="4" s="1"/>
  <c r="AK36" i="4" s="1"/>
  <c r="AL36" i="4" s="1"/>
  <c r="AM36" i="4" s="1"/>
  <c r="AN36" i="4" s="1"/>
  <c r="AE36" i="4"/>
  <c r="S1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nakayama</author>
  </authors>
  <commentList>
    <comment ref="O38" authorId="0" shapeId="0" xr:uid="{00000000-0006-0000-0500-000001000000}">
      <text>
        <r>
          <rPr>
            <b/>
            <sz val="9"/>
            <color indexed="81"/>
            <rFont val="ＭＳ Ｐゴシック"/>
            <family val="3"/>
            <charset val="128"/>
          </rPr>
          <t>作業のコメントを記入。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O2" authorId="0" shapeId="0" xr:uid="{00000000-0006-0000-0700-000001000000}">
      <text>
        <r>
          <rPr>
            <sz val="9"/>
            <color indexed="81"/>
            <rFont val="MS P ゴシック"/>
            <family val="3"/>
            <charset val="128"/>
          </rPr>
          <t xml:space="preserve">該当年度を入力
</t>
        </r>
      </text>
    </comment>
  </commentList>
</comments>
</file>

<file path=xl/sharedStrings.xml><?xml version="1.0" encoding="utf-8"?>
<sst xmlns="http://schemas.openxmlformats.org/spreadsheetml/2006/main" count="729" uniqueCount="360">
  <si>
    <t>様式第５号（第９条関係）</t>
  </si>
  <si>
    <t>年度中山間地域等直接支払交付金活動及び支出等内訳表</t>
  </si>
  <si>
    <t>日</t>
  </si>
  <si>
    <t xml:space="preserve"> </t>
  </si>
  <si>
    <t>真庭市長</t>
  </si>
  <si>
    <t>① 農地の維持、管理経費</t>
  </si>
  <si>
    <t>中　山　間　地　域　等　直　接　支　払　制　度　補　助　金　支　払　調　書　</t>
  </si>
  <si>
    <t>ホ</t>
  </si>
  <si>
    <t>実　　施　　日　・　作　　業　　内　　容（時間）</t>
  </si>
  <si>
    <t>　様</t>
  </si>
  <si>
    <t>中山間地域等直接支払交付金実績報告書</t>
  </si>
  <si>
    <t>令和</t>
  </si>
  <si>
    <t>⑤ 加工施設、機械導入費</t>
  </si>
  <si>
    <t>集落協定番号</t>
  </si>
  <si>
    <t>◎　 中 山 間 地 域 等 直 接 支 払 制 度 補 助 金 加 算 額</t>
  </si>
  <si>
    <t>② 簡易な基盤整備</t>
  </si>
  <si>
    <t>⑦ 新規就農者研修会費</t>
  </si>
  <si>
    <t>④農産加工品試作費</t>
  </si>
  <si>
    <t>　</t>
  </si>
  <si>
    <t>中和　八郎</t>
  </si>
  <si>
    <t>◎　 中 山 間 地 域 等 直 接 支 払 制 度 補 助 金  額</t>
  </si>
  <si>
    <t>年</t>
  </si>
  <si>
    <t>③　鳥獣害対策及び水路・農道
  等の維持・管理等集落の共同
  取組みに要する経費</t>
  </si>
  <si>
    <t>月</t>
  </si>
  <si>
    <t>付け真農振第</t>
  </si>
  <si>
    <t>号で補助金の交付決定の通知を受けた真庭</t>
  </si>
  <si>
    <t>⑤　加算措置での目標達成のた
　めに要する活動経費</t>
  </si>
  <si>
    <t>④集落協定による維持管理経費</t>
  </si>
  <si>
    <t>①　集落の各担当者の活動に
　　 対する経費</t>
  </si>
  <si>
    <t>市中山間地域等直接支払制度補助金に係る事業が下記のとおり完了したので、真庭市中山間</t>
  </si>
  <si>
    <t>活動記録</t>
  </si>
  <si>
    <t>③ 有機農産物栽培推進経費</t>
  </si>
  <si>
    <t>円</t>
  </si>
  <si>
    <t>記</t>
  </si>
  <si>
    <t>協定者</t>
  </si>
  <si>
    <t>真庭２０</t>
  </si>
  <si>
    <t>湯原　七郎</t>
  </si>
  <si>
    <t>②簡易な基盤整備</t>
  </si>
  <si>
    <t>様式　２　ー</t>
  </si>
  <si>
    <t>円（Ａ）</t>
  </si>
  <si>
    <t>役員会</t>
    <rPh sb="0" eb="3">
      <t>ヤクインカイ</t>
    </rPh>
    <phoneticPr fontId="2"/>
  </si>
  <si>
    <t>その他市長が必要と認める書類</t>
  </si>
  <si>
    <t>参考様式　１</t>
  </si>
  <si>
    <t>集落</t>
  </si>
  <si>
    <t>補助金額合計</t>
  </si>
  <si>
    <t>⑪ 自然観察会、体験農園等開催費</t>
  </si>
  <si>
    <t>金　額</t>
  </si>
  <si>
    <t>（１）</t>
  </si>
  <si>
    <t>円（Ｄ）</t>
  </si>
  <si>
    <t>円（１）</t>
  </si>
  <si>
    <t>日　付</t>
  </si>
  <si>
    <t>円（２）</t>
  </si>
  <si>
    <t>⑩ 市民農園運営等経費</t>
  </si>
  <si>
    <t>② 総会、役員会経費</t>
  </si>
  <si>
    <t>◎農用地面積割個人配分金額</t>
  </si>
  <si>
    <t>Ａ．　共同取組活動等支払調書</t>
  </si>
  <si>
    <t>項           目</t>
  </si>
  <si>
    <t>内         容</t>
  </si>
  <si>
    <t>円（Ｃ）</t>
  </si>
  <si>
    <t>小　　　　　　　　計</t>
  </si>
  <si>
    <t>① 役員報酬</t>
  </si>
  <si>
    <t>落合　四郎</t>
  </si>
  <si>
    <t>ラ</t>
  </si>
  <si>
    <t>⑥　交付金の積立・繰越</t>
  </si>
  <si>
    <t>②  農業生産活動等の体制整備
   に向けた活動等の集落マスタ
   ープランの将来像を実現する
   ための活動に対する経費</t>
  </si>
  <si>
    <t>① 共同利用機械・施設購入</t>
  </si>
  <si>
    <t>② 新規作物導入推進経費</t>
  </si>
  <si>
    <t>④ 農産加工品試作費</t>
  </si>
  <si>
    <t>⑥ 直売施設整備費</t>
  </si>
  <si>
    <t>⑧ 認定農業者育成費</t>
  </si>
  <si>
    <t>⑨ 基幹的作業委託推進経費</t>
  </si>
  <si>
    <t>ウ</t>
  </si>
  <si>
    <t>Ｂ．　農用地面積割個人配分</t>
  </si>
  <si>
    <t>円（Ｂ）</t>
  </si>
  <si>
    <t>② 農道・水路補修・改良費</t>
  </si>
  <si>
    <t>④　集落協定による農用地の維
  持管理活動をする者に対する
  経費</t>
  </si>
  <si>
    <t>ヨ</t>
  </si>
  <si>
    <t>① 共同利用機械購入のため</t>
  </si>
  <si>
    <t>② 鳥獣害防止対策のため</t>
  </si>
  <si>
    <t>個人配分金　振込</t>
    <rPh sb="0" eb="2">
      <t>コジン</t>
    </rPh>
    <rPh sb="2" eb="4">
      <t>ハイブン</t>
    </rPh>
    <rPh sb="4" eb="5">
      <t>キン</t>
    </rPh>
    <rPh sb="6" eb="8">
      <t>フリコミ</t>
    </rPh>
    <phoneticPr fontId="2"/>
  </si>
  <si>
    <t>③ ほ場整備実施のため</t>
  </si>
  <si>
    <t>④ イベント開催のため</t>
  </si>
  <si>
    <t>検収は活動日誌に作成済</t>
    <rPh sb="0" eb="2">
      <t>ケンシュウ</t>
    </rPh>
    <rPh sb="3" eb="5">
      <t>カツドウ</t>
    </rPh>
    <rPh sb="5" eb="7">
      <t>ニッシ</t>
    </rPh>
    <rPh sb="8" eb="10">
      <t>サクセイ</t>
    </rPh>
    <rPh sb="10" eb="11">
      <t>ズ</t>
    </rPh>
    <phoneticPr fontId="2"/>
  </si>
  <si>
    <t>⑤ 農地法面保護工事のため</t>
  </si>
  <si>
    <t>備　考</t>
  </si>
  <si>
    <t>⑥ 加工機械等整備のため</t>
  </si>
  <si>
    <t>ロ</t>
  </si>
  <si>
    <t>円（Ｆ）</t>
  </si>
  <si>
    <t>ル</t>
  </si>
  <si>
    <t>円（Ｇ）</t>
  </si>
  <si>
    <t>円（Ｉ）</t>
  </si>
  <si>
    <t>№　１</t>
  </si>
  <si>
    <t>中山間地域等直接払交付金合計からの差引差額</t>
  </si>
  <si>
    <t xml:space="preserve">円 </t>
  </si>
  <si>
    <t>（円）</t>
  </si>
  <si>
    <t>参考</t>
  </si>
  <si>
    <t>個人配分金額</t>
  </si>
  <si>
    <t>№　２</t>
  </si>
  <si>
    <t>③その他</t>
  </si>
  <si>
    <t>勝山　五郎</t>
  </si>
  <si>
    <t>番　号</t>
  </si>
  <si>
    <t>支　　　　払　　　　先</t>
  </si>
  <si>
    <t>番号</t>
  </si>
  <si>
    <t>交付対象</t>
  </si>
  <si>
    <t>　　月　　日</t>
  </si>
  <si>
    <t>交付金額</t>
  </si>
  <si>
    <t>加算額</t>
  </si>
  <si>
    <t>チ</t>
  </si>
  <si>
    <t>　①集落協定運営のための管理経費</t>
  </si>
  <si>
    <t>　②農業生産活動の体制整備向けた活動・マスタープランの実現</t>
  </si>
  <si>
    <t>　③鳥獣害対策水路農道管理経費</t>
  </si>
  <si>
    <t>⑤加算目標達成経緯費</t>
  </si>
  <si>
    <t>共同取組活動費</t>
  </si>
  <si>
    <t>農用地面積割</t>
  </si>
  <si>
    <t>ヤ</t>
  </si>
  <si>
    <t>　　⑥　交付金の積立・繰越</t>
  </si>
  <si>
    <t>⑦その他</t>
  </si>
  <si>
    <t>①農地の維持管理経費</t>
  </si>
  <si>
    <t>面　　　積</t>
  </si>
  <si>
    <t>ドローン操縦講習　助成</t>
    <rPh sb="4" eb="6">
      <t>ソウジュウ</t>
    </rPh>
    <rPh sb="6" eb="8">
      <t>コウシュウ</t>
    </rPh>
    <rPh sb="9" eb="11">
      <t>ジョセイ</t>
    </rPh>
    <phoneticPr fontId="2"/>
  </si>
  <si>
    <t>①役員報酬</t>
  </si>
  <si>
    <t>総会お茶代</t>
    <rPh sb="0" eb="2">
      <t>ソウカイ</t>
    </rPh>
    <rPh sb="3" eb="5">
      <t>チャダイ</t>
    </rPh>
    <phoneticPr fontId="2"/>
  </si>
  <si>
    <t>②総会・役員会経費</t>
  </si>
  <si>
    <t>③その他振込手数料</t>
  </si>
  <si>
    <t>①共同利用機械・施設購入</t>
  </si>
  <si>
    <t>真庭　太郎</t>
  </si>
  <si>
    <t>②新規作物導入推進費</t>
  </si>
  <si>
    <t>③有機農産物栽培推進等</t>
  </si>
  <si>
    <t>⑤加工施設、機械購入費</t>
  </si>
  <si>
    <t>⑥直売施設整備費</t>
  </si>
  <si>
    <t>⑦新規就農者研修会費</t>
  </si>
  <si>
    <t>⑧認定農業者育成費</t>
  </si>
  <si>
    <t>⑨基幹的作業委託推進経費</t>
  </si>
  <si>
    <t>⑩市民農園運営経費</t>
  </si>
  <si>
    <t>⑪自然観察会、体験農園等開催費</t>
  </si>
  <si>
    <t>⑫その他</t>
  </si>
  <si>
    <t>①鳥獣害防護柵設置等</t>
  </si>
  <si>
    <t>役員報酬</t>
  </si>
  <si>
    <t>支　出　額（円）</t>
  </si>
  <si>
    <t>②農道水路補修、改良費</t>
  </si>
  <si>
    <t>①加算措置目標達成経費</t>
  </si>
  <si>
    <t>非農業者</t>
  </si>
  <si>
    <t>②その他</t>
  </si>
  <si>
    <t>個人支払合計</t>
  </si>
  <si>
    <t>①共同利用機械購入</t>
  </si>
  <si>
    <t>（㎡）</t>
  </si>
  <si>
    <t>②鳥獣害防止対策</t>
  </si>
  <si>
    <t>③ほ場整備実施のため</t>
  </si>
  <si>
    <t>④イベント開催のため</t>
  </si>
  <si>
    <t>⑤農地法面保護工事</t>
  </si>
  <si>
    <t>⑥加工機械等整備</t>
  </si>
  <si>
    <t>⑥その他</t>
  </si>
  <si>
    <t>住　　　所</t>
  </si>
  <si>
    <t>氏　　　　名</t>
  </si>
  <si>
    <t>（２）</t>
  </si>
  <si>
    <t>イ</t>
  </si>
  <si>
    <t>ハ</t>
  </si>
  <si>
    <t>○　　活動内容等報告書</t>
  </si>
  <si>
    <t>ニ</t>
  </si>
  <si>
    <t>ヘ</t>
  </si>
  <si>
    <t>ト</t>
  </si>
  <si>
    <t>リ</t>
  </si>
  <si>
    <t>ヌ</t>
  </si>
  <si>
    <t>ヲ</t>
  </si>
  <si>
    <t>ワ</t>
  </si>
  <si>
    <t>カ</t>
  </si>
  <si>
    <t>資　　材　　代　　等　　費　　用　　　　　　</t>
  </si>
  <si>
    <t>タ</t>
  </si>
  <si>
    <t>レ</t>
  </si>
  <si>
    <t>ソ</t>
  </si>
  <si>
    <t>交　付　金　額　差　引　残　高</t>
  </si>
  <si>
    <t>ツ</t>
  </si>
  <si>
    <t>ネ</t>
  </si>
  <si>
    <t>ナ</t>
  </si>
  <si>
    <t>ム</t>
  </si>
  <si>
    <t>ドローン購入</t>
  </si>
  <si>
    <t>Ｂ＝（イ～ム）</t>
  </si>
  <si>
    <t>ノ</t>
  </si>
  <si>
    <t>オ</t>
  </si>
  <si>
    <t>ク</t>
  </si>
  <si>
    <t>蒜山　二郎</t>
  </si>
  <si>
    <t>北房　三郎</t>
  </si>
  <si>
    <t>刈払い機購入（3台）</t>
    <rPh sb="0" eb="1">
      <t>カリ</t>
    </rPh>
    <rPh sb="1" eb="2">
      <t>ハラ</t>
    </rPh>
    <rPh sb="3" eb="4">
      <t>キ</t>
    </rPh>
    <rPh sb="4" eb="6">
      <t>コウニュウ</t>
    </rPh>
    <rPh sb="8" eb="9">
      <t>ダイ</t>
    </rPh>
    <phoneticPr fontId="2"/>
  </si>
  <si>
    <t>美甘六郎</t>
  </si>
  <si>
    <t>川上　九郎</t>
  </si>
  <si>
    <t>名</t>
  </si>
  <si>
    <t>㎡</t>
  </si>
  <si>
    <t>項目等</t>
  </si>
  <si>
    <t>お茶代</t>
  </si>
  <si>
    <t>刈り払い機</t>
  </si>
  <si>
    <t>種子代</t>
  </si>
  <si>
    <t>作業賃金</t>
  </si>
  <si>
    <t>コンクリート</t>
  </si>
  <si>
    <t>次年度災害繰越</t>
  </si>
  <si>
    <t>前年度繰越額</t>
  </si>
  <si>
    <t>（交付金振込前の金額）</t>
  </si>
  <si>
    <t>単位</t>
  </si>
  <si>
    <t>金額</t>
  </si>
  <si>
    <t>合　　　　　　　　　　　　　　　計</t>
  </si>
  <si>
    <t>様式３</t>
  </si>
  <si>
    <t>活  動  内  容</t>
  </si>
  <si>
    <t>備　　　　考</t>
  </si>
  <si>
    <t>１年間の活動全てについて、日付順に記入してください。支出が発生する場合は支出額も記入してください。</t>
  </si>
  <si>
    <t>　この１年間、どのようなことに取り組んできたのか記入してください</t>
  </si>
  <si>
    <t>（内容）</t>
  </si>
  <si>
    <t>総　　　　計</t>
  </si>
  <si>
    <t>作業名</t>
  </si>
  <si>
    <t>※　領収書のコピーを添付。</t>
  </si>
  <si>
    <t>報酬・日当個人支払い調書</t>
  </si>
  <si>
    <t>賃金小計</t>
  </si>
  <si>
    <t>個人合計</t>
  </si>
  <si>
    <t>確認印</t>
  </si>
  <si>
    <t>月　日</t>
  </si>
  <si>
    <t>計</t>
  </si>
  <si>
    <t>真庭市中山間地域等直接支払制度補助金の支出内訳書</t>
  </si>
  <si>
    <t>（参考様式1、2-1,-2、3、個人支払調書）</t>
    <rPh sb="1" eb="3">
      <t>サンコウ</t>
    </rPh>
    <rPh sb="3" eb="5">
      <t>ヨウシキ</t>
    </rPh>
    <rPh sb="16" eb="18">
      <t>コジン</t>
    </rPh>
    <rPh sb="18" eb="20">
      <t>シハライ</t>
    </rPh>
    <rPh sb="20" eb="22">
      <t>チョウショ</t>
    </rPh>
    <phoneticPr fontId="2"/>
  </si>
  <si>
    <t>真庭市中山間地域等直接支払制度補助金に係る事業の活動記録（活動日誌）</t>
    <rPh sb="29" eb="31">
      <t>カツドウ</t>
    </rPh>
    <rPh sb="31" eb="33">
      <t>ニッシ</t>
    </rPh>
    <phoneticPr fontId="2"/>
  </si>
  <si>
    <t>円（Ｈ）</t>
  </si>
  <si>
    <t>〇〇水路草刈り</t>
    <rPh sb="2" eb="4">
      <t>スイロ</t>
    </rPh>
    <rPh sb="4" eb="6">
      <t>クサカ</t>
    </rPh>
    <phoneticPr fontId="2"/>
  </si>
  <si>
    <t>来年度以降の計画については・・・総会時に構成員で話し合った〇〇水路修繕、および、</t>
    <rPh sb="0" eb="3">
      <t>ライネンド</t>
    </rPh>
    <rPh sb="3" eb="5">
      <t>イコウ</t>
    </rPh>
    <rPh sb="6" eb="8">
      <t>ケイカク</t>
    </rPh>
    <rPh sb="16" eb="18">
      <t>ソウカイ</t>
    </rPh>
    <rPh sb="18" eb="19">
      <t>ジ</t>
    </rPh>
    <rPh sb="20" eb="23">
      <t>コウセイイン</t>
    </rPh>
    <rPh sb="24" eb="25">
      <t>ハナ</t>
    </rPh>
    <rPh sb="26" eb="27">
      <t>ア</t>
    </rPh>
    <rPh sb="31" eb="33">
      <t>スイロ</t>
    </rPh>
    <rPh sb="33" eb="35">
      <t>シュウゼン</t>
    </rPh>
    <phoneticPr fontId="2"/>
  </si>
  <si>
    <t>□□が管理していた農地が、高齢により管理できなくなったため、構成員▲が管理を引き</t>
    <rPh sb="9" eb="11">
      <t>ノウチ</t>
    </rPh>
    <rPh sb="13" eb="15">
      <t>コウレイ</t>
    </rPh>
    <rPh sb="18" eb="20">
      <t>カンリ</t>
    </rPh>
    <rPh sb="30" eb="33">
      <t>コウセイイン</t>
    </rPh>
    <rPh sb="35" eb="37">
      <t>カンリ</t>
    </rPh>
    <rPh sb="38" eb="39">
      <t>ヒ</t>
    </rPh>
    <phoneticPr fontId="2"/>
  </si>
  <si>
    <t>受け残り3年間、営農を行うこととなった。</t>
  </si>
  <si>
    <t>景観作物種子　助成</t>
    <rPh sb="0" eb="2">
      <t>ケイカン</t>
    </rPh>
    <rPh sb="2" eb="4">
      <t>サクモツ</t>
    </rPh>
    <rPh sb="4" eb="6">
      <t>シュシ</t>
    </rPh>
    <rPh sb="7" eb="9">
      <t>ジョセイ</t>
    </rPh>
    <phoneticPr fontId="2"/>
  </si>
  <si>
    <t>水路改修</t>
    <rPh sb="0" eb="2">
      <t>スイロ</t>
    </rPh>
    <rPh sb="2" eb="4">
      <t>カイシュウ</t>
    </rPh>
    <phoneticPr fontId="2"/>
  </si>
  <si>
    <t>コンクリート代</t>
    <rPh sb="6" eb="7">
      <t>ダイ</t>
    </rPh>
    <phoneticPr fontId="2"/>
  </si>
  <si>
    <t>150円×20本</t>
    <rPh sb="3" eb="4">
      <t>エン</t>
    </rPh>
    <rPh sb="7" eb="8">
      <t>ホン</t>
    </rPh>
    <phoneticPr fontId="2"/>
  </si>
  <si>
    <t>ドローン購入（加算金）</t>
    <rPh sb="4" eb="6">
      <t>コウニュウ</t>
    </rPh>
    <rPh sb="7" eb="9">
      <t>カサン</t>
    </rPh>
    <rPh sb="9" eb="10">
      <t>キン</t>
    </rPh>
    <phoneticPr fontId="2"/>
  </si>
  <si>
    <t>（個人利用もあるため所得計上）</t>
    <rPh sb="1" eb="3">
      <t>コジン</t>
    </rPh>
    <rPh sb="3" eb="5">
      <t>リヨウ</t>
    </rPh>
    <rPh sb="10" eb="12">
      <t>ショトク</t>
    </rPh>
    <rPh sb="12" eb="14">
      <t>ケイジョウ</t>
    </rPh>
    <phoneticPr fontId="2"/>
  </si>
  <si>
    <t>個人交付額計</t>
    <phoneticPr fontId="2"/>
  </si>
  <si>
    <t>（様式　第６期）</t>
    <rPh sb="1" eb="3">
      <t>ヨウシキ</t>
    </rPh>
    <rPh sb="4" eb="5">
      <t>ダイ</t>
    </rPh>
    <rPh sb="6" eb="7">
      <t>キ</t>
    </rPh>
    <phoneticPr fontId="2"/>
  </si>
  <si>
    <t>中山間地域等直接支払制度　活動日誌</t>
    <rPh sb="0" eb="12">
      <t>チュウサンカンチイキトウチョクセツシハライセイド</t>
    </rPh>
    <rPh sb="13" eb="14">
      <t>カツ</t>
    </rPh>
    <rPh sb="14" eb="15">
      <t>ドウ</t>
    </rPh>
    <rPh sb="15" eb="16">
      <t>ニチ</t>
    </rPh>
    <rPh sb="16" eb="17">
      <t>シ</t>
    </rPh>
    <phoneticPr fontId="2"/>
  </si>
  <si>
    <t>＊＊</t>
    <phoneticPr fontId="3"/>
  </si>
  <si>
    <t>集落協定</t>
    <rPh sb="0" eb="2">
      <t>シュウラク</t>
    </rPh>
    <rPh sb="2" eb="4">
      <t>キョウテイ</t>
    </rPh>
    <phoneticPr fontId="2"/>
  </si>
  <si>
    <t>日時</t>
    <rPh sb="0" eb="2">
      <t>ニチジ</t>
    </rPh>
    <phoneticPr fontId="2"/>
  </si>
  <si>
    <t>令和７年8月30日（土）</t>
    <rPh sb="0" eb="2">
      <t>レイワ</t>
    </rPh>
    <rPh sb="3" eb="4">
      <t>ネン</t>
    </rPh>
    <rPh sb="5" eb="6">
      <t>ガツ</t>
    </rPh>
    <rPh sb="8" eb="9">
      <t>ニチ</t>
    </rPh>
    <rPh sb="10" eb="11">
      <t>ツチ</t>
    </rPh>
    <phoneticPr fontId="3"/>
  </si>
  <si>
    <t>☑</t>
  </si>
  <si>
    <t>午前</t>
    <rPh sb="0" eb="2">
      <t>ゴゼン</t>
    </rPh>
    <phoneticPr fontId="2"/>
  </si>
  <si>
    <t>時～</t>
    <rPh sb="0" eb="1">
      <t>ジ</t>
    </rPh>
    <phoneticPr fontId="2"/>
  </si>
  <si>
    <t>時</t>
    <rPh sb="0" eb="1">
      <t>ジ</t>
    </rPh>
    <phoneticPr fontId="2"/>
  </si>
  <si>
    <t>□</t>
    <phoneticPr fontId="3"/>
  </si>
  <si>
    <t>午後</t>
    <rPh sb="0" eb="2">
      <t>ゴゴ</t>
    </rPh>
    <phoneticPr fontId="2"/>
  </si>
  <si>
    <t>活動
場所</t>
    <rPh sb="0" eb="2">
      <t>カツドウ</t>
    </rPh>
    <rPh sb="3" eb="5">
      <t>バショ</t>
    </rPh>
    <phoneticPr fontId="2"/>
  </si>
  <si>
    <t>活動
内容</t>
    <rPh sb="0" eb="2">
      <t>カツドウ</t>
    </rPh>
    <rPh sb="3" eb="5">
      <t>ナイヨウ</t>
    </rPh>
    <phoneticPr fontId="2"/>
  </si>
  <si>
    <t>項目</t>
    <rPh sb="0" eb="2">
      <t>コウモク</t>
    </rPh>
    <phoneticPr fontId="2"/>
  </si>
  <si>
    <t>詳細を記載</t>
    <rPh sb="0" eb="2">
      <t>ショウサイ</t>
    </rPh>
    <rPh sb="3" eb="5">
      <t>キサイ</t>
    </rPh>
    <phoneticPr fontId="2"/>
  </si>
  <si>
    <t>耕作放棄防止・草刈り・水路掃除等</t>
    <rPh sb="0" eb="2">
      <t>コウサク</t>
    </rPh>
    <rPh sb="2" eb="4">
      <t>ホウキ</t>
    </rPh>
    <rPh sb="4" eb="6">
      <t>ボウシ</t>
    </rPh>
    <rPh sb="7" eb="9">
      <t>クサカ</t>
    </rPh>
    <phoneticPr fontId="14"/>
  </si>
  <si>
    <t>○○水路草刈り
※□□協定と合同</t>
    <rPh sb="2" eb="4">
      <t>スイロ</t>
    </rPh>
    <rPh sb="4" eb="6">
      <t>クサカ</t>
    </rPh>
    <rPh sb="11" eb="13">
      <t>キョウテイ</t>
    </rPh>
    <rPh sb="14" eb="16">
      <t>ゴウドウ</t>
    </rPh>
    <phoneticPr fontId="3"/>
  </si>
  <si>
    <t>□</t>
    <phoneticPr fontId="14"/>
  </si>
  <si>
    <t>集落マスタープランの実現に関すること</t>
    <phoneticPr fontId="14"/>
  </si>
  <si>
    <t>総会・会議・役員会・事務作業</t>
    <rPh sb="10" eb="14">
      <t>ジムサギョウ</t>
    </rPh>
    <phoneticPr fontId="14"/>
  </si>
  <si>
    <t>多面的機能を増進する活動</t>
    <phoneticPr fontId="14"/>
  </si>
  <si>
    <t>ネットワーク化活動計画に関すること（10割単価）</t>
    <rPh sb="20" eb="21">
      <t>ワリ</t>
    </rPh>
    <rPh sb="21" eb="23">
      <t>タンカ</t>
    </rPh>
    <phoneticPr fontId="14"/>
  </si>
  <si>
    <t>中核的リーダーの取り組み</t>
    <phoneticPr fontId="14"/>
  </si>
  <si>
    <t>その他（　　　　　　　　　　　　　　　　　　　　　　　　）</t>
    <rPh sb="2" eb="3">
      <t>タ</t>
    </rPh>
    <phoneticPr fontId="14"/>
  </si>
  <si>
    <t>参加者
氏名</t>
    <rPh sb="0" eb="3">
      <t>サンカシャ</t>
    </rPh>
    <rPh sb="4" eb="6">
      <t>シメイ</t>
    </rPh>
    <phoneticPr fontId="2"/>
  </si>
  <si>
    <t>名</t>
    <rPh sb="0" eb="1">
      <t>メイ</t>
    </rPh>
    <phoneticPr fontId="2"/>
  </si>
  <si>
    <t>**協定：</t>
    <rPh sb="2" eb="4">
      <t>キョウテイ</t>
    </rPh>
    <phoneticPr fontId="3"/>
  </si>
  <si>
    <t>○○、○○、○○、○○、○○</t>
    <phoneticPr fontId="3"/>
  </si>
  <si>
    <t>□□協定：</t>
    <rPh sb="2" eb="4">
      <t>キョウテイ</t>
    </rPh>
    <phoneticPr fontId="3"/>
  </si>
  <si>
    <t>××、××、××、××、××</t>
    <phoneticPr fontId="3"/>
  </si>
  <si>
    <t>活動状況写真</t>
    <rPh sb="0" eb="2">
      <t>カツドウ</t>
    </rPh>
    <rPh sb="2" eb="4">
      <t>ジョウキョウ</t>
    </rPh>
    <rPh sb="4" eb="6">
      <t>シャシン</t>
    </rPh>
    <phoneticPr fontId="2"/>
  </si>
  <si>
    <t>写真を貼付</t>
    <rPh sb="0" eb="2">
      <t>シャシン</t>
    </rPh>
    <rPh sb="3" eb="5">
      <t>チョウフ</t>
    </rPh>
    <phoneticPr fontId="3"/>
  </si>
  <si>
    <t>No,1</t>
  </si>
  <si>
    <t>写真内容</t>
    <rPh sb="0" eb="2">
      <t>シャシン</t>
    </rPh>
    <rPh sb="2" eb="4">
      <t>ナイヨウ</t>
    </rPh>
    <phoneticPr fontId="2"/>
  </si>
  <si>
    <t>作業前ミーティング</t>
    <rPh sb="0" eb="3">
      <t>サギョウマエ</t>
    </rPh>
    <phoneticPr fontId="3"/>
  </si>
  <si>
    <t>費用</t>
    <rPh sb="0" eb="2">
      <t>ヒヨウ</t>
    </rPh>
    <phoneticPr fontId="2"/>
  </si>
  <si>
    <t>人件費</t>
    <rPh sb="0" eb="3">
      <t>ジンケンヒ</t>
    </rPh>
    <phoneticPr fontId="2"/>
  </si>
  <si>
    <t>No,２</t>
  </si>
  <si>
    <t>円</t>
    <rPh sb="0" eb="1">
      <t>エン</t>
    </rPh>
    <phoneticPr fontId="2"/>
  </si>
  <si>
    <t>年度</t>
    <rPh sb="0" eb="1">
      <t>ねん</t>
    </rPh>
    <rPh sb="1" eb="2">
      <t>ど</t>
    </rPh>
    <phoneticPr fontId="25" type="Hiragana"/>
  </si>
  <si>
    <t>○</t>
  </si>
  <si>
    <t>協定名</t>
  </si>
  <si>
    <t>□□</t>
    <phoneticPr fontId="3"/>
  </si>
  <si>
    <t>協定</t>
    <rPh sb="0" eb="2">
      <t>きょうてい</t>
    </rPh>
    <phoneticPr fontId="25" type="Hiragana"/>
  </si>
  <si>
    <t>代表者</t>
    <rPh sb="0" eb="2">
      <t>だいひょう</t>
    </rPh>
    <rPh sb="2" eb="3">
      <t>しゃ</t>
    </rPh>
    <phoneticPr fontId="25" type="Hiragana"/>
  </si>
  <si>
    <t>　真庭　太郎　　　　（自署）</t>
    <rPh sb="1" eb="3">
      <t>まにわ</t>
    </rPh>
    <rPh sb="4" eb="6">
      <t>たろう</t>
    </rPh>
    <rPh sb="11" eb="13">
      <t>じしょ</t>
    </rPh>
    <phoneticPr fontId="25" type="Hiragana"/>
  </si>
  <si>
    <t>実施日</t>
  </si>
  <si>
    <t>参加者数</t>
  </si>
  <si>
    <t>話し合いの詳細</t>
    <rPh sb="0" eb="1">
      <t>はな</t>
    </rPh>
    <rPh sb="2" eb="3">
      <t>あ</t>
    </rPh>
    <rPh sb="5" eb="7">
      <t>しょうさい</t>
    </rPh>
    <phoneticPr fontId="25" type="Hiragana"/>
  </si>
  <si>
    <t>19名</t>
    <rPh sb="2" eb="3">
      <t>メイ</t>
    </rPh>
    <phoneticPr fontId="3"/>
  </si>
  <si>
    <t>・今年度の○○協定との共同作業について予定を確認した。
・△△協定とのネットワーク化について、新たに検討していくこととした。令和８年度中のネットワーク化を目指す。</t>
    <rPh sb="1" eb="4">
      <t>コンネンド</t>
    </rPh>
    <rPh sb="7" eb="9">
      <t>キョウテイ</t>
    </rPh>
    <rPh sb="11" eb="15">
      <t>キョウドウサギョウ</t>
    </rPh>
    <rPh sb="19" eb="21">
      <t>ヨテイ</t>
    </rPh>
    <rPh sb="22" eb="24">
      <t>カクニン</t>
    </rPh>
    <rPh sb="31" eb="33">
      <t>キョウテイ</t>
    </rPh>
    <rPh sb="41" eb="42">
      <t>カ</t>
    </rPh>
    <rPh sb="47" eb="48">
      <t>アラ</t>
    </rPh>
    <rPh sb="50" eb="52">
      <t>ケントウ</t>
    </rPh>
    <rPh sb="62" eb="64">
      <t>レイワ</t>
    </rPh>
    <rPh sb="65" eb="68">
      <t>ネンドチュウ</t>
    </rPh>
    <rPh sb="75" eb="76">
      <t>カ</t>
    </rPh>
    <rPh sb="77" eb="79">
      <t>メザ</t>
    </rPh>
    <phoneticPr fontId="3"/>
  </si>
  <si>
    <t>・ネットワーク化活動計画の内容変更等について協議し、△△協定との令和8年度のネットワーク化について追記することとなった。
・来年度の○○協定および△△協定との共同作業の予定について協議した。</t>
    <rPh sb="7" eb="8">
      <t>カ</t>
    </rPh>
    <rPh sb="8" eb="10">
      <t>カツドウ</t>
    </rPh>
    <rPh sb="10" eb="12">
      <t>ケイカク</t>
    </rPh>
    <rPh sb="13" eb="18">
      <t>ナイヨウヘンコウトウ</t>
    </rPh>
    <rPh sb="22" eb="24">
      <t>キョウギ</t>
    </rPh>
    <rPh sb="28" eb="30">
      <t>キョウテイ</t>
    </rPh>
    <rPh sb="32" eb="34">
      <t>レイワ</t>
    </rPh>
    <rPh sb="35" eb="37">
      <t>ネンド</t>
    </rPh>
    <rPh sb="44" eb="45">
      <t>カ</t>
    </rPh>
    <rPh sb="49" eb="51">
      <t>ツイキ</t>
    </rPh>
    <rPh sb="62" eb="65">
      <t>ライネンド</t>
    </rPh>
    <rPh sb="68" eb="70">
      <t>キョウテイ</t>
    </rPh>
    <rPh sb="75" eb="77">
      <t>キョウテイ</t>
    </rPh>
    <rPh sb="79" eb="81">
      <t>キョウドウ</t>
    </rPh>
    <rPh sb="81" eb="83">
      <t>サギョウ</t>
    </rPh>
    <rPh sb="84" eb="86">
      <t>ヨテイ</t>
    </rPh>
    <rPh sb="90" eb="92">
      <t>キョウギ</t>
    </rPh>
    <phoneticPr fontId="3"/>
  </si>
  <si>
    <t>※策定したネットワーク化活動計画に基づき、今年度取り組んだ話し合いの内容等を記載してください。
※実施状況がわかる書類（会議録、参加者名簿、活動日誌等）を添付してください。</t>
    <rPh sb="1" eb="3">
      <t>さくてい</t>
    </rPh>
    <rPh sb="11" eb="12">
      <t>か</t>
    </rPh>
    <rPh sb="12" eb="14">
      <t>かつどう</t>
    </rPh>
    <rPh sb="14" eb="16">
      <t>けいかく</t>
    </rPh>
    <rPh sb="17" eb="18">
      <t>もと</t>
    </rPh>
    <rPh sb="21" eb="24">
      <t>こんねんど</t>
    </rPh>
    <rPh sb="24" eb="25">
      <t>と</t>
    </rPh>
    <rPh sb="26" eb="27">
      <t>く</t>
    </rPh>
    <rPh sb="29" eb="30">
      <t>はな</t>
    </rPh>
    <rPh sb="31" eb="32">
      <t>あ</t>
    </rPh>
    <rPh sb="34" eb="36">
      <t>ないよう</t>
    </rPh>
    <rPh sb="36" eb="37">
      <t>など</t>
    </rPh>
    <rPh sb="38" eb="40">
      <t>きさい</t>
    </rPh>
    <rPh sb="70" eb="72">
      <t>かつどう</t>
    </rPh>
    <rPh sb="72" eb="74">
      <t>にっし</t>
    </rPh>
    <phoneticPr fontId="25" type="Hiragana"/>
  </si>
  <si>
    <t>2．加算措置</t>
  </si>
  <si>
    <t>区分</t>
  </si>
  <si>
    <t>達成目標</t>
  </si>
  <si>
    <t>本年度の実施状況</t>
    <rPh sb="4" eb="6">
      <t>じっし</t>
    </rPh>
    <rPh sb="6" eb="8">
      <t>じょうきょう</t>
    </rPh>
    <phoneticPr fontId="25" type="Hiragana"/>
  </si>
  <si>
    <t>認定棚田地域振興活動計画に基づき、棚田地域の振興を図る取組</t>
    <rPh sb="0" eb="2">
      <t>にんてい</t>
    </rPh>
    <rPh sb="2" eb="4">
      <t>たなだ</t>
    </rPh>
    <rPh sb="4" eb="6">
      <t>ちいき</t>
    </rPh>
    <rPh sb="6" eb="8">
      <t>しんこう</t>
    </rPh>
    <rPh sb="8" eb="10">
      <t>かつどう</t>
    </rPh>
    <rPh sb="10" eb="12">
      <t>けいかく</t>
    </rPh>
    <rPh sb="13" eb="14">
      <t>もと</t>
    </rPh>
    <rPh sb="17" eb="19">
      <t>たなだ</t>
    </rPh>
    <rPh sb="19" eb="21">
      <t>ちいき</t>
    </rPh>
    <rPh sb="22" eb="24">
      <t>しんこう</t>
    </rPh>
    <rPh sb="25" eb="26">
      <t>はか</t>
    </rPh>
    <rPh sb="27" eb="28">
      <t>と</t>
    </rPh>
    <rPh sb="28" eb="29">
      <t>く</t>
    </rPh>
    <phoneticPr fontId="25" type="Hiragana"/>
  </si>
  <si>
    <t>ア）棚田等の保全に関する目標</t>
    <rPh sb="2" eb="4">
      <t>たなだ</t>
    </rPh>
    <rPh sb="4" eb="5">
      <t>とう</t>
    </rPh>
    <rPh sb="6" eb="8">
      <t>ほぜん</t>
    </rPh>
    <rPh sb="9" eb="10">
      <t>かん</t>
    </rPh>
    <rPh sb="12" eb="14">
      <t>もくひょう</t>
    </rPh>
    <phoneticPr fontId="25" type="Hiragana"/>
  </si>
  <si>
    <t>老朽化した棚田の石垣を5年で20か所修繕する。</t>
    <rPh sb="0" eb="3">
      <t>ロウキュウカ</t>
    </rPh>
    <rPh sb="5" eb="7">
      <t>タナダ</t>
    </rPh>
    <rPh sb="8" eb="10">
      <t>イシガキ</t>
    </rPh>
    <rPh sb="12" eb="13">
      <t>ネン</t>
    </rPh>
    <rPh sb="17" eb="20">
      <t>ショシュウゼン</t>
    </rPh>
    <phoneticPr fontId="3"/>
  </si>
  <si>
    <t>○○地区の棚田の石垣4か所を修繕した。</t>
    <rPh sb="2" eb="4">
      <t>チク</t>
    </rPh>
    <rPh sb="5" eb="7">
      <t>タナダ</t>
    </rPh>
    <rPh sb="8" eb="10">
      <t>イシガキ</t>
    </rPh>
    <rPh sb="12" eb="13">
      <t>ショ</t>
    </rPh>
    <rPh sb="14" eb="16">
      <t>シュウゼン</t>
    </rPh>
    <phoneticPr fontId="3"/>
  </si>
  <si>
    <t>イ）棚田等の保全を通じた多面にわたる機能の維持・発揮に関する目標</t>
    <rPh sb="2" eb="4">
      <t>たなだ</t>
    </rPh>
    <rPh sb="4" eb="5">
      <t>とう</t>
    </rPh>
    <rPh sb="6" eb="8">
      <t>ほぜん</t>
    </rPh>
    <rPh sb="9" eb="10">
      <t>つう</t>
    </rPh>
    <rPh sb="12" eb="14">
      <t>ためん</t>
    </rPh>
    <rPh sb="18" eb="20">
      <t>きのう</t>
    </rPh>
    <rPh sb="21" eb="23">
      <t>いじ</t>
    </rPh>
    <rPh sb="24" eb="26">
      <t>はっき</t>
    </rPh>
    <rPh sb="27" eb="28">
      <t>かん</t>
    </rPh>
    <rPh sb="30" eb="32">
      <t>もくひょう</t>
    </rPh>
    <phoneticPr fontId="25" type="Hiragana"/>
  </si>
  <si>
    <t>棚田で栽培したそばを「○○棚田そば」として特産品化し、年間○○万円の売り上げを目指す。</t>
    <phoneticPr fontId="3"/>
  </si>
  <si>
    <t>棚田そばのパッケージデザインを公募して決定した。
初年度の売上は、〇万円となった。</t>
    <rPh sb="0" eb="2">
      <t>タナダ</t>
    </rPh>
    <rPh sb="15" eb="17">
      <t>コウボ</t>
    </rPh>
    <rPh sb="19" eb="21">
      <t>ケッテイ</t>
    </rPh>
    <rPh sb="25" eb="28">
      <t>ショネンド</t>
    </rPh>
    <rPh sb="29" eb="31">
      <t>ウリアゲ</t>
    </rPh>
    <rPh sb="34" eb="36">
      <t>マンエン</t>
    </rPh>
    <phoneticPr fontId="3"/>
  </si>
  <si>
    <t>ウ）棚田を核とした棚田地域の振興に関する目標</t>
    <rPh sb="2" eb="4">
      <t>たなだ</t>
    </rPh>
    <rPh sb="5" eb="6">
      <t>かく</t>
    </rPh>
    <rPh sb="9" eb="11">
      <t>たなだ</t>
    </rPh>
    <rPh sb="11" eb="13">
      <t>ちいき</t>
    </rPh>
    <rPh sb="14" eb="16">
      <t>しんこう</t>
    </rPh>
    <rPh sb="17" eb="18">
      <t>かん</t>
    </rPh>
    <rPh sb="20" eb="22">
      <t>もくひょう</t>
    </rPh>
    <phoneticPr fontId="25" type="Hiragana"/>
  </si>
  <si>
    <t>〇〇棚田地域における棚田オーナー等の関係人口を〇人から〇人に増加させる。</t>
    <phoneticPr fontId="3"/>
  </si>
  <si>
    <t>今年度の関係人口は前年比●人の増加となった。</t>
    <rPh sb="0" eb="3">
      <t>コンネンド</t>
    </rPh>
    <rPh sb="4" eb="8">
      <t>カンケイジンコウ</t>
    </rPh>
    <rPh sb="9" eb="12">
      <t>ゼンネンヒ</t>
    </rPh>
    <rPh sb="12" eb="14">
      <t>マルニン</t>
    </rPh>
    <rPh sb="15" eb="17">
      <t>ゾウカ</t>
    </rPh>
    <phoneticPr fontId="3"/>
  </si>
  <si>
    <t>※加算措置適用のための達成目標は協定書に記載している目標と同じ内容です。
※実施状況がわかる書類（活動日誌、写真、パンフレット等）を添付してください。</t>
    <rPh sb="51" eb="53">
      <t>にっし</t>
    </rPh>
    <phoneticPr fontId="25" type="Hiragana"/>
  </si>
  <si>
    <t>①超急傾斜農地の保全</t>
  </si>
  <si>
    <t>老朽化した進入路および法面〇箇所の補修を実施する。</t>
    <phoneticPr fontId="3"/>
  </si>
  <si>
    <t>○○団地への進入路（L＝100ｍ）の補修を行った。</t>
    <rPh sb="2" eb="4">
      <t>ダンチ</t>
    </rPh>
    <rPh sb="6" eb="9">
      <t>シンニュウロ</t>
    </rPh>
    <rPh sb="18" eb="20">
      <t>ホシュウ</t>
    </rPh>
    <rPh sb="21" eb="22">
      <t>オコナ</t>
    </rPh>
    <phoneticPr fontId="3"/>
  </si>
  <si>
    <t>②超急傾斜農地で生産される農作物の販売促進等</t>
  </si>
  <si>
    <t>超急傾斜農地で栽培した黒大豆を市内直売所へ出荷し、年間○○万円の売り上げを目指す</t>
    <phoneticPr fontId="3"/>
  </si>
  <si>
    <t>黒大豆を○○直売所に出荷した。（伝票添付）</t>
    <rPh sb="0" eb="3">
      <t>クロダイズ</t>
    </rPh>
    <rPh sb="6" eb="9">
      <t>チョクバイジョ</t>
    </rPh>
    <rPh sb="10" eb="12">
      <t>シュッカ</t>
    </rPh>
    <rPh sb="16" eb="20">
      <t>デンピョウテンプ</t>
    </rPh>
    <phoneticPr fontId="3"/>
  </si>
  <si>
    <t>①農業生産活動等の継続のための取り組み</t>
    <rPh sb="1" eb="8">
      <t>のうぎょうせいさんかつどうとう</t>
    </rPh>
    <rPh sb="9" eb="11">
      <t>けいぞく</t>
    </rPh>
    <rPh sb="15" eb="16">
      <t>と</t>
    </rPh>
    <rPh sb="17" eb="18">
      <t>く</t>
    </rPh>
    <phoneticPr fontId="25" type="Hiragana"/>
  </si>
  <si>
    <t>協定における農産物の生産、加工、販売の過程を総合的に主導する人材を2名確保する。</t>
    <phoneticPr fontId="3"/>
  </si>
  <si>
    <t>人材確保のため総会で話し合いを実施した。
来年度、候補者の選定作業を実施する。</t>
    <rPh sb="0" eb="4">
      <t>ジンザイカクホ</t>
    </rPh>
    <rPh sb="7" eb="9">
      <t>ソウカイ</t>
    </rPh>
    <rPh sb="10" eb="11">
      <t>ハナ</t>
    </rPh>
    <rPh sb="12" eb="13">
      <t>ア</t>
    </rPh>
    <rPh sb="15" eb="17">
      <t>ジッシ</t>
    </rPh>
    <rPh sb="21" eb="23">
      <t>ライネン</t>
    </rPh>
    <rPh sb="23" eb="24">
      <t>ド</t>
    </rPh>
    <rPh sb="25" eb="28">
      <t>コウホシャ</t>
    </rPh>
    <rPh sb="29" eb="31">
      <t>センテイ</t>
    </rPh>
    <rPh sb="31" eb="33">
      <t>サギョウ</t>
    </rPh>
    <rPh sb="34" eb="36">
      <t>ジッシ</t>
    </rPh>
    <phoneticPr fontId="3"/>
  </si>
  <si>
    <t>②主導的な人材の確保のための取組</t>
    <rPh sb="1" eb="4">
      <t>しゅどうてき</t>
    </rPh>
    <rPh sb="5" eb="7">
      <t>じんざい</t>
    </rPh>
    <rPh sb="8" eb="10">
      <t>かくほ</t>
    </rPh>
    <rPh sb="14" eb="16">
      <t>とりくみ</t>
    </rPh>
    <phoneticPr fontId="25" type="Hiragana"/>
  </si>
  <si>
    <t>集落におけるドローン防除部門を設け、協定農用地の〇％について共同防除を実施する。</t>
    <phoneticPr fontId="3"/>
  </si>
  <si>
    <t>ドローンオペレーターを1名育成し、目標達成のための体制づくりに着手した。</t>
    <rPh sb="12" eb="15">
      <t>メイイクセイ</t>
    </rPh>
    <rPh sb="17" eb="21">
      <t>モクヒョウタッセイ</t>
    </rPh>
    <rPh sb="25" eb="27">
      <t>タイセイ</t>
    </rPh>
    <rPh sb="31" eb="33">
      <t>チャクシュ</t>
    </rPh>
    <phoneticPr fontId="3"/>
  </si>
  <si>
    <t>※加算措置適用のための達成目標は協定書に記載している目標と同じ内容です。
※実施状況がわかる書類（活動記録簿、写真等）を添付してください。</t>
    <phoneticPr fontId="25" type="Hiragana"/>
  </si>
  <si>
    <t>農業生産性の向上を図る取組</t>
    <phoneticPr fontId="25" type="Hiragana"/>
  </si>
  <si>
    <t>リモコン式自走式草刈機を導入し、除草作業時間を○時間／日減少させる</t>
    <phoneticPr fontId="3"/>
  </si>
  <si>
    <t>リモコン草刈り機の講習会に参加した。
併せて、令和９年度に草刈り機を購入するため、交付金の積み立てを開始した。</t>
    <rPh sb="4" eb="6">
      <t>クサカ</t>
    </rPh>
    <rPh sb="7" eb="8">
      <t>キ</t>
    </rPh>
    <rPh sb="9" eb="12">
      <t>コウシュウカイ</t>
    </rPh>
    <rPh sb="13" eb="15">
      <t>サンカ</t>
    </rPh>
    <rPh sb="19" eb="20">
      <t>アワ</t>
    </rPh>
    <rPh sb="23" eb="25">
      <t>レイワ</t>
    </rPh>
    <rPh sb="26" eb="28">
      <t>ネンド</t>
    </rPh>
    <rPh sb="29" eb="31">
      <t>クサカ</t>
    </rPh>
    <rPh sb="32" eb="33">
      <t>キ</t>
    </rPh>
    <rPh sb="34" eb="36">
      <t>コウニュウ</t>
    </rPh>
    <rPh sb="41" eb="44">
      <t>コウフキン</t>
    </rPh>
    <rPh sb="45" eb="46">
      <t>ツ</t>
    </rPh>
    <rPh sb="47" eb="48">
      <t>タ</t>
    </rPh>
    <rPh sb="50" eb="52">
      <t>カイシ</t>
    </rPh>
    <phoneticPr fontId="3"/>
  </si>
  <si>
    <t>①新たな人材を確保する取組</t>
  </si>
  <si>
    <t>ー</t>
    <phoneticPr fontId="3"/>
  </si>
  <si>
    <t>12回のサロンを実施するとともに、若者を中心としたサロンの実施組織を5年間かけて1組織構築する。5年後は、この実施組織が中心となりサロンを運営するほか、地域の見守り活動やコミュニティ強化のための活動を主導的に担う体制とする。</t>
    <phoneticPr fontId="3"/>
  </si>
  <si>
    <t>サロンを12回実施した。
●月の役員会時、サロンの実施組織の立ち上げに向けた決起集会を行った。</t>
    <rPh sb="6" eb="9">
      <t>カイジッシ</t>
    </rPh>
    <rPh sb="13" eb="15">
      <t>マルガツ</t>
    </rPh>
    <rPh sb="16" eb="20">
      <t>ヤクインカイジ</t>
    </rPh>
    <rPh sb="25" eb="29">
      <t>ジッシソシキ</t>
    </rPh>
    <rPh sb="30" eb="31">
      <t>タ</t>
    </rPh>
    <rPh sb="32" eb="33">
      <t>ア</t>
    </rPh>
    <rPh sb="35" eb="36">
      <t>ム</t>
    </rPh>
    <rPh sb="38" eb="42">
      <t>ケッキシュウカイ</t>
    </rPh>
    <rPh sb="43" eb="44">
      <t>オコナ</t>
    </rPh>
    <phoneticPr fontId="3"/>
  </si>
  <si>
    <t>集落協定</t>
    <phoneticPr fontId="2"/>
  </si>
  <si>
    <t>代表者</t>
    <rPh sb="0" eb="2">
      <t>ダイヒョウ</t>
    </rPh>
    <rPh sb="2" eb="3">
      <t>シャ</t>
    </rPh>
    <phoneticPr fontId="2"/>
  </si>
  <si>
    <t>日当9人分×3,000円</t>
    <rPh sb="0" eb="2">
      <t>ニットウ</t>
    </rPh>
    <rPh sb="3" eb="5">
      <t>ニンブン</t>
    </rPh>
    <rPh sb="11" eb="12">
      <t>エン</t>
    </rPh>
    <phoneticPr fontId="2"/>
  </si>
  <si>
    <t>27,000円</t>
    <rPh sb="6" eb="7">
      <t>エン</t>
    </rPh>
    <phoneticPr fontId="3"/>
  </si>
  <si>
    <t>9人×3,000円</t>
    <rPh sb="1" eb="2">
      <t>ニン</t>
    </rPh>
    <rPh sb="8" eb="9">
      <t>エン</t>
    </rPh>
    <phoneticPr fontId="3"/>
  </si>
  <si>
    <t>　○○地区○○水路</t>
    <rPh sb="3" eb="5">
      <t>チク</t>
    </rPh>
    <rPh sb="7" eb="9">
      <t>スイロ</t>
    </rPh>
    <phoneticPr fontId="3"/>
  </si>
  <si>
    <t>令和　　年　　月     日</t>
    <phoneticPr fontId="2"/>
  </si>
  <si>
    <t>地域等直接支払制度補助金交付規程第9条第1項の規定により、関係書類を添えて報告します。</t>
  </si>
  <si>
    <t>1．補助交付決定額</t>
  </si>
  <si>
    <t>2．添付書類</t>
  </si>
  <si>
    <r>
      <t>1．体制整備単価</t>
    </r>
    <r>
      <rPr>
        <b/>
        <sz val="14"/>
        <color indexed="8"/>
        <rFont val="Meiryo UI"/>
        <family val="3"/>
        <charset val="128"/>
      </rPr>
      <t>（ネットワーク化活動計画の実現に向けた話し合いの実施状況）</t>
    </r>
    <rPh sb="15" eb="16">
      <t>か</t>
    </rPh>
    <rPh sb="16" eb="18">
      <t>かつどう</t>
    </rPh>
    <rPh sb="18" eb="20">
      <t>けいかく</t>
    </rPh>
    <rPh sb="27" eb="28">
      <t>はな</t>
    </rPh>
    <rPh sb="29" eb="30">
      <t>あ</t>
    </rPh>
    <phoneticPr fontId="25" type="Hiragana"/>
  </si>
  <si>
    <t>(１)棚田地域振興活動加算</t>
    <rPh sb="3" eb="5">
      <t>たなだ</t>
    </rPh>
    <rPh sb="5" eb="7">
      <t>ちいき</t>
    </rPh>
    <rPh sb="7" eb="9">
      <t>しんこう</t>
    </rPh>
    <rPh sb="9" eb="11">
      <t>かつどう</t>
    </rPh>
    <phoneticPr fontId="25" type="Hiragana"/>
  </si>
  <si>
    <t>(２)超急傾斜農地保全管理加算</t>
  </si>
  <si>
    <t>(３)ネットワーク化加算</t>
    <phoneticPr fontId="25" type="Hiragana"/>
  </si>
  <si>
    <t>(５)集落機能強化加算の経過措置</t>
    <rPh sb="12" eb="14">
      <t>けいか</t>
    </rPh>
    <rPh sb="14" eb="16">
      <t>そち</t>
    </rPh>
    <phoneticPr fontId="25" type="Hiragana"/>
  </si>
  <si>
    <t>②集落機能を強化する取組
(集落の課題解決のための取組)</t>
    <rPh sb="14" eb="16">
      <t>しゅうらく</t>
    </rPh>
    <rPh sb="17" eb="19">
      <t>かだい</t>
    </rPh>
    <rPh sb="19" eb="21">
      <t>かいけつ</t>
    </rPh>
    <rPh sb="25" eb="26">
      <t>と</t>
    </rPh>
    <rPh sb="26" eb="27">
      <t>く</t>
    </rPh>
    <phoneticPr fontId="25" type="Hiragana"/>
  </si>
  <si>
    <t>中　　山　　間　　地　　域　　等　　直　　接　　支　　払　　交　　付　　金　　個　　人　　別　　支　　払　　調　　書　　（参考様式 ２-１）</t>
  </si>
  <si>
    <t>中　　山　　間　　地　　域　　等　　直　　接　　支　　払　　交　　付　　金　　個　　人　　別　　支　　払　　調　　書　　（参考様式２-２）</t>
  </si>
  <si>
    <t>C　</t>
  </si>
  <si>
    <t>Ｄ＝B+C</t>
  </si>
  <si>
    <t>（F）</t>
  </si>
  <si>
    <t>久世2927-2</t>
  </si>
  <si>
    <t>蒜山下福田305</t>
  </si>
  <si>
    <t>下呰部248</t>
  </si>
  <si>
    <t>落合垂水1901-5</t>
  </si>
  <si>
    <t>勝山53-1</t>
  </si>
  <si>
    <t>美甘4134</t>
  </si>
  <si>
    <t>豊栄1515</t>
  </si>
  <si>
    <t>蒜山上福田425</t>
  </si>
  <si>
    <t>蒜山下和1802</t>
  </si>
  <si>
    <t>円(1+2)</t>
  </si>
  <si>
    <t>① 鳥獣害対策費用</t>
    <rPh sb="5" eb="7">
      <t>タイサク</t>
    </rPh>
    <phoneticPr fontId="2"/>
  </si>
  <si>
    <r>
      <t>① 目標達成のための活動経費（</t>
    </r>
    <r>
      <rPr>
        <sz val="10"/>
        <color rgb="FFFF0000"/>
        <rFont val="Meiryo UI"/>
        <family val="3"/>
        <charset val="128"/>
      </rPr>
      <t>操縦講習代助成</t>
    </r>
    <r>
      <rPr>
        <sz val="10"/>
        <rFont val="Meiryo UI"/>
        <family val="3"/>
        <charset val="128"/>
      </rPr>
      <t>）</t>
    </r>
    <rPh sb="15" eb="17">
      <t>ソウジュウ</t>
    </rPh>
    <rPh sb="17" eb="19">
      <t>コウシュウ</t>
    </rPh>
    <rPh sb="19" eb="20">
      <t>ダイ</t>
    </rPh>
    <rPh sb="20" eb="22">
      <t>ジョセイ</t>
    </rPh>
    <phoneticPr fontId="2"/>
  </si>
  <si>
    <r>
      <t xml:space="preserve">□加算額
</t>
    </r>
    <r>
      <rPr>
        <sz val="9"/>
        <rFont val="Meiryo UI"/>
        <family val="3"/>
        <charset val="128"/>
      </rPr>
      <t>※加算金 個人配分不可</t>
    </r>
  </si>
  <si>
    <r>
      <t>② その他（</t>
    </r>
    <r>
      <rPr>
        <sz val="12"/>
        <color rgb="FFFF0000"/>
        <rFont val="Meiryo UI"/>
        <family val="3"/>
        <charset val="128"/>
      </rPr>
      <t>ドローン購入</t>
    </r>
    <r>
      <rPr>
        <sz val="12"/>
        <rFont val="Meiryo UI"/>
        <family val="3"/>
        <charset val="128"/>
      </rPr>
      <t>）</t>
    </r>
    <rPh sb="10" eb="12">
      <t>コウニュウ</t>
    </rPh>
    <phoneticPr fontId="2"/>
  </si>
  <si>
    <t>共同取組活動費等合計　     ( Ａ + Ｂ + Ｃ + D ＋ Ｅ ＋ Ｆ＋Ｇ ）</t>
  </si>
  <si>
    <t>{ （（１）＋（２）） －（ Ｈ ）－（ Ｉ ）}</t>
  </si>
  <si>
    <r>
      <t>令和　年度体制整備単価・加算措置活動報告書</t>
    </r>
    <r>
      <rPr>
        <sz val="11"/>
        <rFont val="Meiryo UI"/>
        <family val="3"/>
        <charset val="128"/>
      </rPr>
      <t>（10割単価・加算措置を受ける協定）</t>
    </r>
    <phoneticPr fontId="2"/>
  </si>
  <si>
    <t>令和　年度の活動については・・・・</t>
    <rPh sb="0" eb="2">
      <t>レイワ</t>
    </rPh>
    <rPh sb="3" eb="5">
      <t>ネンド</t>
    </rPh>
    <rPh sb="6" eb="8">
      <t>カツドウ</t>
    </rPh>
    <phoneticPr fontId="2"/>
  </si>
  <si>
    <t>令和　年度</t>
    <rPh sb="0" eb="2">
      <t>レイワ</t>
    </rPh>
    <rPh sb="3" eb="5">
      <t>ネンド</t>
    </rPh>
    <phoneticPr fontId="2"/>
  </si>
  <si>
    <t>有害鳥獣被害防止対策</t>
    <rPh sb="0" eb="4">
      <t>ユウガイチョウジュウ</t>
    </rPh>
    <rPh sb="4" eb="10">
      <t>ヒガイボウシタイサク</t>
    </rPh>
    <phoneticPr fontId="14"/>
  </si>
  <si>
    <t>令和　年度体制整備単価・加算措置活動報告書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</si>
</sst>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 &quot;¥&quot;* #,##0_ ;_ &quot;¥&quot;* \-#,##0_ ;_ &quot;¥&quot;* &quot;-&quot;_ ;_ @_ "/>
    <numFmt numFmtId="176" formatCode="&quot;令和&quot;##&quot;年度&quot;"/>
    <numFmt numFmtId="177" formatCode="#"/>
    <numFmt numFmtId="178" formatCode="###,###"/>
    <numFmt numFmtId="179" formatCode="#,##0_ "/>
    <numFmt numFmtId="180" formatCode="#,##0_);[Red]\(#,##0\)"/>
    <numFmt numFmtId="181" formatCode="0_);\(0\)"/>
    <numFmt numFmtId="182" formatCode="\(#,##0\)"/>
    <numFmt numFmtId="183" formatCode="m&quot;月&quot;d&quot;日&quot;;@"/>
    <numFmt numFmtId="184" formatCode="m/d/yyyy"/>
    <numFmt numFmtId="185" formatCode="0_);[Red]\(0\)"/>
    <numFmt numFmtId="186" formatCode="\(aaa\)"/>
    <numFmt numFmtId="187" formatCode="[$-411]ge\.m\.d;@"/>
  </numFmts>
  <fonts count="56">
    <font>
      <sz val="11"/>
      <name val="ＭＳ Ｐゴシック"/>
      <family val="3"/>
    </font>
    <font>
      <sz val="11"/>
      <name val="ＭＳ Ｐゴシック"/>
      <family val="3"/>
    </font>
    <font>
      <sz val="6"/>
      <name val="ＭＳ Ｐゴシック"/>
      <family val="3"/>
    </font>
    <font>
      <sz val="6"/>
      <name val="ＭＳ Ｐゴシック"/>
      <family val="3"/>
      <charset val="128"/>
    </font>
    <font>
      <sz val="11"/>
      <name val="Meiryo UI"/>
      <family val="3"/>
      <charset val="128"/>
    </font>
    <font>
      <sz val="22"/>
      <color indexed="8"/>
      <name val="Meiryo UI"/>
      <family val="3"/>
      <charset val="128"/>
    </font>
    <font>
      <sz val="18"/>
      <color rgb="FFFF0000"/>
      <name val="Meiryo UI"/>
      <family val="3"/>
      <charset val="128"/>
    </font>
    <font>
      <sz val="16"/>
      <color indexed="8"/>
      <name val="Meiryo UI"/>
      <family val="3"/>
      <charset val="128"/>
    </font>
    <font>
      <sz val="16"/>
      <color rgb="FFFF0000"/>
      <name val="Meiryo UI"/>
      <family val="3"/>
      <charset val="128"/>
    </font>
    <font>
      <sz val="16"/>
      <name val="Meiryo UI"/>
      <family val="3"/>
      <charset val="128"/>
    </font>
    <font>
      <sz val="16"/>
      <color theme="1"/>
      <name val="Meiryo UI"/>
      <family val="3"/>
      <charset val="128"/>
    </font>
    <font>
      <sz val="14"/>
      <color indexed="8"/>
      <name val="Meiryo UI"/>
      <family val="3"/>
      <charset val="128"/>
    </font>
    <font>
      <sz val="12"/>
      <color rgb="FFFF0000"/>
      <name val="Meiryo UI"/>
      <family val="3"/>
      <charset val="128"/>
    </font>
    <font>
      <sz val="14"/>
      <color theme="1"/>
      <name val="Meiryo UI"/>
      <family val="3"/>
      <charset val="128"/>
    </font>
    <font>
      <sz val="6"/>
      <name val="游ゴシック"/>
      <family val="3"/>
      <charset val="128"/>
      <scheme val="minor"/>
    </font>
    <font>
      <sz val="12"/>
      <color theme="1"/>
      <name val="Meiryo UI"/>
      <family val="3"/>
      <charset val="128"/>
    </font>
    <font>
      <sz val="14"/>
      <color rgb="FFFF0000"/>
      <name val="Meiryo UI"/>
      <family val="3"/>
      <charset val="128"/>
    </font>
    <font>
      <sz val="14"/>
      <name val="Meiryo UI"/>
      <family val="3"/>
      <charset val="128"/>
    </font>
    <font>
      <sz val="12"/>
      <name val="Meiryo UI"/>
      <family val="3"/>
      <charset val="128"/>
    </font>
    <font>
      <sz val="24"/>
      <color indexed="8"/>
      <name val="Meiryo UI"/>
      <family val="3"/>
      <charset val="128"/>
    </font>
    <font>
      <sz val="10"/>
      <name val="Meiryo UI"/>
      <family val="3"/>
      <charset val="128"/>
    </font>
    <font>
      <sz val="24"/>
      <color rgb="FFFF0000"/>
      <name val="Meiryo UI"/>
      <family val="3"/>
      <charset val="128"/>
    </font>
    <font>
      <sz val="11"/>
      <color rgb="FFFF0000"/>
      <name val="Meiryo UI"/>
      <family val="3"/>
      <charset val="128"/>
    </font>
    <font>
      <b/>
      <sz val="9"/>
      <color indexed="81"/>
      <name val="ＭＳ Ｐゴシック"/>
      <family val="3"/>
      <charset val="128"/>
    </font>
    <font>
      <sz val="10"/>
      <color indexed="8"/>
      <name val="ＭＳ Ｐゴシック"/>
      <family val="3"/>
    </font>
    <font>
      <sz val="6"/>
      <name val="游ゴシック"/>
      <family val="3"/>
    </font>
    <font>
      <sz val="9"/>
      <color indexed="81"/>
      <name val="MS P ゴシック"/>
      <family val="3"/>
      <charset val="128"/>
    </font>
    <font>
      <b/>
      <sz val="12"/>
      <name val="Meiryo UI"/>
      <family val="3"/>
      <charset val="128"/>
    </font>
    <font>
      <b/>
      <sz val="11"/>
      <name val="Meiryo UI"/>
      <family val="3"/>
      <charset val="128"/>
    </font>
    <font>
      <b/>
      <sz val="14"/>
      <name val="Meiryo UI"/>
      <family val="3"/>
      <charset val="128"/>
    </font>
    <font>
      <sz val="11"/>
      <color indexed="8"/>
      <name val="Meiryo UI"/>
      <family val="3"/>
      <charset val="128"/>
    </font>
    <font>
      <sz val="10"/>
      <color indexed="8"/>
      <name val="Meiryo UI"/>
      <family val="3"/>
      <charset val="128"/>
    </font>
    <font>
      <b/>
      <sz val="16"/>
      <color indexed="8"/>
      <name val="Meiryo UI"/>
      <family val="3"/>
      <charset val="128"/>
    </font>
    <font>
      <b/>
      <sz val="14"/>
      <color indexed="8"/>
      <name val="Meiryo UI"/>
      <family val="3"/>
      <charset val="128"/>
    </font>
    <font>
      <b/>
      <sz val="11"/>
      <color indexed="8"/>
      <name val="Meiryo UI"/>
      <family val="3"/>
      <charset val="128"/>
    </font>
    <font>
      <b/>
      <sz val="11"/>
      <color rgb="FFFF0000"/>
      <name val="Meiryo UI"/>
      <family val="3"/>
      <charset val="128"/>
    </font>
    <font>
      <b/>
      <sz val="9"/>
      <color theme="1"/>
      <name val="Meiryo UI"/>
      <family val="3"/>
      <charset val="128"/>
    </font>
    <font>
      <b/>
      <sz val="12"/>
      <color indexed="8"/>
      <name val="Meiryo UI"/>
      <family val="3"/>
      <charset val="128"/>
    </font>
    <font>
      <sz val="8"/>
      <color rgb="FFFF0000"/>
      <name val="Meiryo UI"/>
      <family val="3"/>
      <charset val="128"/>
    </font>
    <font>
      <b/>
      <sz val="9"/>
      <color indexed="8"/>
      <name val="Meiryo UI"/>
      <family val="3"/>
      <charset val="128"/>
    </font>
    <font>
      <sz val="10"/>
      <color rgb="FFFF0000"/>
      <name val="Meiryo UI"/>
      <family val="3"/>
      <charset val="128"/>
    </font>
    <font>
      <b/>
      <sz val="18"/>
      <name val="Meiryo UI"/>
      <family val="3"/>
      <charset val="128"/>
    </font>
    <font>
      <b/>
      <sz val="20"/>
      <name val="Meiryo UI"/>
      <family val="3"/>
      <charset val="128"/>
    </font>
    <font>
      <b/>
      <sz val="16"/>
      <name val="Meiryo UI"/>
      <family val="3"/>
      <charset val="128"/>
    </font>
    <font>
      <b/>
      <sz val="22"/>
      <name val="Meiryo UI"/>
      <family val="3"/>
      <charset val="128"/>
    </font>
    <font>
      <sz val="16"/>
      <color indexed="10"/>
      <name val="Meiryo UI"/>
      <family val="3"/>
      <charset val="128"/>
    </font>
    <font>
      <sz val="20"/>
      <name val="Meiryo UI"/>
      <family val="3"/>
      <charset val="128"/>
    </font>
    <font>
      <sz val="8"/>
      <name val="Meiryo UI"/>
      <family val="3"/>
      <charset val="128"/>
    </font>
    <font>
      <sz val="14"/>
      <color indexed="10"/>
      <name val="Meiryo UI"/>
      <family val="3"/>
      <charset val="128"/>
    </font>
    <font>
      <sz val="11"/>
      <color indexed="10"/>
      <name val="Meiryo UI"/>
      <family val="3"/>
      <charset val="128"/>
    </font>
    <font>
      <sz val="14"/>
      <color indexed="9"/>
      <name val="Meiryo UI"/>
      <family val="3"/>
      <charset val="128"/>
    </font>
    <font>
      <sz val="18"/>
      <name val="Meiryo UI"/>
      <family val="3"/>
      <charset val="128"/>
    </font>
    <font>
      <b/>
      <sz val="16"/>
      <color rgb="FFFF0000"/>
      <name val="Meiryo UI"/>
      <family val="3"/>
      <charset val="128"/>
    </font>
    <font>
      <sz val="10"/>
      <color indexed="10"/>
      <name val="Meiryo UI"/>
      <family val="3"/>
      <charset val="128"/>
    </font>
    <font>
      <sz val="9"/>
      <name val="Meiryo UI"/>
      <family val="3"/>
      <charset val="128"/>
    </font>
    <font>
      <b/>
      <sz val="10"/>
      <name val="Meiryo UI"/>
      <family val="3"/>
      <charset val="128"/>
    </font>
  </fonts>
  <fills count="8">
    <fill>
      <patternFill patternType="none"/>
    </fill>
    <fill>
      <patternFill patternType="gray125"/>
    </fill>
    <fill>
      <patternFill patternType="solid">
        <fgColor indexed="43"/>
        <bgColor indexed="26"/>
      </patternFill>
    </fill>
    <fill>
      <patternFill patternType="solid">
        <fgColor theme="0" tint="-4.9989318521683403E-2"/>
        <bgColor indexed="64"/>
      </patternFill>
    </fill>
    <fill>
      <patternFill patternType="solid">
        <fgColor theme="0"/>
        <bgColor indexed="64"/>
      </patternFill>
    </fill>
    <fill>
      <patternFill patternType="solid">
        <fgColor indexed="9"/>
        <bgColor indexed="26"/>
      </patternFill>
    </fill>
    <fill>
      <patternFill patternType="solid">
        <fgColor rgb="FFC0C0C0"/>
        <bgColor indexed="26"/>
      </patternFill>
    </fill>
    <fill>
      <patternFill patternType="solid">
        <fgColor theme="0" tint="-0.249977111117893"/>
        <bgColor indexed="26"/>
      </patternFill>
    </fill>
  </fills>
  <borders count="204">
    <border>
      <left/>
      <right/>
      <top/>
      <bottom/>
      <diagonal/>
    </border>
    <border>
      <left style="medium">
        <color indexed="8"/>
      </left>
      <right style="medium">
        <color indexed="8"/>
      </right>
      <top style="medium">
        <color indexed="8"/>
      </top>
      <bottom style="medium">
        <color indexed="8"/>
      </bottom>
      <diagonal/>
    </border>
    <border>
      <left/>
      <right/>
      <top/>
      <bottom style="double">
        <color indexed="8"/>
      </bottom>
      <diagonal/>
    </border>
    <border>
      <left style="thin">
        <color indexed="8"/>
      </left>
      <right/>
      <top style="double">
        <color indexed="8"/>
      </top>
      <bottom style="double">
        <color indexed="8"/>
      </bottom>
      <diagonal/>
    </border>
    <border>
      <left/>
      <right/>
      <top style="double">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style="double">
        <color indexed="8"/>
      </top>
      <bottom/>
      <diagonal/>
    </border>
    <border>
      <left style="thin">
        <color indexed="8"/>
      </left>
      <right/>
      <top/>
      <bottom style="thin">
        <color indexed="8"/>
      </bottom>
      <diagonal/>
    </border>
    <border>
      <left/>
      <right/>
      <top style="thin">
        <color indexed="8"/>
      </top>
      <bottom style="double">
        <color indexed="8"/>
      </bottom>
      <diagonal/>
    </border>
    <border>
      <left style="thin">
        <color indexed="8"/>
      </left>
      <right style="thin">
        <color indexed="8"/>
      </right>
      <top/>
      <bottom style="double">
        <color indexed="8"/>
      </bottom>
      <diagonal/>
    </border>
    <border>
      <left/>
      <right/>
      <top style="double">
        <color indexed="8"/>
      </top>
      <bottom style="double">
        <color indexed="8"/>
      </bottom>
      <diagonal/>
    </border>
    <border>
      <left/>
      <right style="thin">
        <color indexed="8"/>
      </right>
      <top/>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double">
        <color indexed="8"/>
      </top>
      <bottom style="hair">
        <color indexed="8"/>
      </bottom>
      <diagonal/>
    </border>
    <border>
      <left style="thin">
        <color indexed="8"/>
      </left>
      <right/>
      <top style="double">
        <color indexed="8"/>
      </top>
      <bottom/>
      <diagonal/>
    </border>
    <border>
      <left/>
      <right/>
      <top style="double">
        <color indexed="8"/>
      </top>
      <bottom/>
      <diagonal/>
    </border>
    <border>
      <left/>
      <right style="thin">
        <color indexed="8"/>
      </right>
      <top style="double">
        <color indexed="8"/>
      </top>
      <bottom style="double">
        <color indexed="8"/>
      </bottom>
      <diagonal/>
    </border>
    <border>
      <left/>
      <right style="thin">
        <color indexed="8"/>
      </right>
      <top style="double">
        <color indexed="8"/>
      </top>
      <bottom/>
      <diagonal/>
    </border>
    <border>
      <left/>
      <right/>
      <top style="thin">
        <color indexed="8"/>
      </top>
      <bottom style="thin">
        <color indexed="8"/>
      </bottom>
      <diagonal/>
    </border>
    <border>
      <left/>
      <right/>
      <top style="thin">
        <color indexed="8"/>
      </top>
      <bottom/>
      <diagonal/>
    </border>
    <border>
      <left/>
      <right/>
      <top style="hair">
        <color indexed="8"/>
      </top>
      <bottom style="hair">
        <color indexed="8"/>
      </bottom>
      <diagonal/>
    </border>
    <border>
      <left/>
      <right/>
      <top/>
      <bottom style="thin">
        <color indexed="8"/>
      </bottom>
      <diagonal/>
    </border>
    <border>
      <left style="thin">
        <color indexed="8"/>
      </left>
      <right/>
      <top style="thin">
        <color indexed="8"/>
      </top>
      <bottom style="thin">
        <color indexed="8"/>
      </bottom>
      <diagonal/>
    </border>
    <border>
      <left/>
      <right style="thin">
        <color indexed="8"/>
      </right>
      <top style="hair">
        <color indexed="8"/>
      </top>
      <bottom style="hair">
        <color indexed="8"/>
      </bottom>
      <diagonal/>
    </border>
    <border>
      <left/>
      <right style="thin">
        <color indexed="8"/>
      </right>
      <top style="thin">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bottom style="thin">
        <color indexed="8"/>
      </bottom>
      <diagonal/>
    </border>
    <border>
      <left style="medium">
        <color indexed="8"/>
      </left>
      <right/>
      <top style="medium">
        <color indexed="8"/>
      </top>
      <bottom style="double">
        <color indexed="8"/>
      </bottom>
      <diagonal/>
    </border>
    <border>
      <left style="medium">
        <color indexed="8"/>
      </left>
      <right style="dashed">
        <color indexed="8"/>
      </right>
      <top style="double">
        <color indexed="8"/>
      </top>
      <bottom style="double">
        <color indexed="8"/>
      </bottom>
      <diagonal/>
    </border>
    <border>
      <left style="medium">
        <color indexed="8"/>
      </left>
      <right style="medium">
        <color indexed="8"/>
      </right>
      <top style="double">
        <color indexed="8"/>
      </top>
      <bottom style="double">
        <color indexed="8"/>
      </bottom>
      <diagonal/>
    </border>
    <border>
      <left style="medium">
        <color indexed="8"/>
      </left>
      <right/>
      <top/>
      <bottom/>
      <diagonal/>
    </border>
    <border>
      <left style="medium">
        <color indexed="8"/>
      </left>
      <right style="medium">
        <color indexed="8"/>
      </right>
      <top/>
      <bottom style="medium">
        <color indexed="8"/>
      </bottom>
      <diagonal/>
    </border>
    <border>
      <left style="thin">
        <color indexed="8"/>
      </left>
      <right style="medium">
        <color indexed="8"/>
      </right>
      <top style="medium">
        <color indexed="8"/>
      </top>
      <bottom style="thin">
        <color indexed="8"/>
      </bottom>
      <diagonal/>
    </border>
    <border>
      <left/>
      <right style="medium">
        <color indexed="8"/>
      </right>
      <top style="medium">
        <color indexed="8"/>
      </top>
      <bottom style="double">
        <color indexed="8"/>
      </bottom>
      <diagonal/>
    </border>
    <border>
      <left/>
      <right style="medium">
        <color indexed="8"/>
      </right>
      <top/>
      <bottom/>
      <diagonal/>
    </border>
    <border>
      <left style="medium">
        <color indexed="8"/>
      </left>
      <right style="dashed">
        <color indexed="8"/>
      </right>
      <top style="medium">
        <color indexed="8"/>
      </top>
      <bottom/>
      <diagonal/>
    </border>
    <border>
      <left style="medium">
        <color indexed="8"/>
      </left>
      <right style="dashed">
        <color indexed="8"/>
      </right>
      <top/>
      <bottom/>
      <diagonal/>
    </border>
    <border>
      <left style="medium">
        <color indexed="8"/>
      </left>
      <right style="dashed">
        <color indexed="8"/>
      </right>
      <top/>
      <bottom style="thin">
        <color indexed="8"/>
      </bottom>
      <diagonal/>
    </border>
    <border>
      <left style="medium">
        <color indexed="8"/>
      </left>
      <right style="dashed">
        <color indexed="8"/>
      </right>
      <top/>
      <bottom style="double">
        <color indexed="8"/>
      </bottom>
      <diagonal/>
    </border>
    <border>
      <left style="medium">
        <color indexed="8"/>
      </left>
      <right style="dashed">
        <color indexed="8"/>
      </right>
      <top/>
      <bottom style="medium">
        <color indexed="8"/>
      </bottom>
      <diagonal/>
    </border>
    <border>
      <left/>
      <right style="thin">
        <color indexed="8"/>
      </right>
      <top style="medium">
        <color indexed="8"/>
      </top>
      <bottom/>
      <diagonal/>
    </border>
    <border>
      <left/>
      <right style="thin">
        <color indexed="8"/>
      </right>
      <top/>
      <bottom style="thin">
        <color indexed="8"/>
      </bottom>
      <diagonal/>
    </border>
    <border>
      <left/>
      <right/>
      <top style="medium">
        <color indexed="8"/>
      </top>
      <bottom/>
      <diagonal/>
    </border>
    <border>
      <left/>
      <right style="thin">
        <color indexed="8"/>
      </right>
      <top/>
      <bottom style="double">
        <color indexed="8"/>
      </bottom>
      <diagonal/>
    </border>
    <border>
      <left style="dashed">
        <color indexed="8"/>
      </left>
      <right/>
      <top style="double">
        <color indexed="8"/>
      </top>
      <bottom/>
      <diagonal/>
    </border>
    <border>
      <left/>
      <right style="medium">
        <color indexed="8"/>
      </right>
      <top/>
      <bottom style="double">
        <color indexed="8"/>
      </bottom>
      <diagonal/>
    </border>
    <border>
      <left/>
      <right style="medium">
        <color indexed="8"/>
      </right>
      <top/>
      <bottom style="medium">
        <color indexed="8"/>
      </bottom>
      <diagonal/>
    </border>
    <border>
      <left/>
      <right style="medium">
        <color indexed="8"/>
      </right>
      <top style="medium">
        <color indexed="8"/>
      </top>
      <bottom/>
      <diagonal/>
    </border>
    <border diagonalDown="1">
      <left style="medium">
        <color rgb="FF00B0F0"/>
      </left>
      <right style="medium">
        <color rgb="FF00B0F0"/>
      </right>
      <top style="medium">
        <color rgb="FF00B0F0"/>
      </top>
      <bottom style="thin">
        <color indexed="8"/>
      </bottom>
      <diagonal style="thin">
        <color indexed="8"/>
      </diagonal>
    </border>
    <border diagonalDown="1">
      <left style="medium">
        <color rgb="FF00B0F0"/>
      </left>
      <right style="medium">
        <color rgb="FF00B0F0"/>
      </right>
      <top/>
      <bottom style="thin">
        <color indexed="8"/>
      </bottom>
      <diagonal style="thin">
        <color indexed="8"/>
      </diagonal>
    </border>
    <border diagonalDown="1">
      <left style="medium">
        <color rgb="FF00B0F0"/>
      </left>
      <right style="medium">
        <color rgb="FF00B0F0"/>
      </right>
      <top/>
      <bottom style="medium">
        <color indexed="8"/>
      </bottom>
      <diagonal style="thin">
        <color indexed="8"/>
      </diagonal>
    </border>
    <border>
      <left style="medium">
        <color rgb="FF00B0F0"/>
      </left>
      <right style="medium">
        <color rgb="FF00B0F0"/>
      </right>
      <top style="medium">
        <color indexed="8"/>
      </top>
      <bottom/>
      <diagonal/>
    </border>
    <border>
      <left style="medium">
        <color rgb="FF00B0F0"/>
      </left>
      <right style="medium">
        <color rgb="FF00B0F0"/>
      </right>
      <top/>
      <bottom style="medium">
        <color rgb="FF00B0F0"/>
      </bottom>
      <diagonal/>
    </border>
    <border diagonalDown="1">
      <left/>
      <right/>
      <top/>
      <bottom style="double">
        <color indexed="8"/>
      </bottom>
      <diagonal style="thin">
        <color indexed="8"/>
      </diagonal>
    </border>
    <border diagonalDown="1">
      <left/>
      <right/>
      <top style="double">
        <color indexed="8"/>
      </top>
      <bottom style="double">
        <color indexed="8"/>
      </bottom>
      <diagonal style="thin">
        <color indexed="8"/>
      </diagonal>
    </border>
    <border>
      <left/>
      <right style="medium">
        <color indexed="8"/>
      </right>
      <top style="double">
        <color indexed="8"/>
      </top>
      <bottom/>
      <diagonal/>
    </border>
    <border>
      <left/>
      <right style="thin">
        <color indexed="8"/>
      </right>
      <top style="medium">
        <color indexed="8"/>
      </top>
      <bottom style="thin">
        <color indexed="8"/>
      </bottom>
      <diagonal/>
    </border>
    <border>
      <left style="medium">
        <color indexed="8"/>
      </left>
      <right style="thin">
        <color indexed="8"/>
      </right>
      <top style="thin">
        <color indexed="8"/>
      </top>
      <bottom/>
      <diagonal/>
    </border>
    <border>
      <left/>
      <right/>
      <top style="thick">
        <color indexed="10"/>
      </top>
      <bottom style="thin">
        <color indexed="8"/>
      </bottom>
      <diagonal/>
    </border>
    <border>
      <left/>
      <right/>
      <top/>
      <bottom style="thick">
        <color indexed="10"/>
      </bottom>
      <diagonal/>
    </border>
    <border>
      <left style="thick">
        <color indexed="12"/>
      </left>
      <right/>
      <top style="thick">
        <color indexed="12"/>
      </top>
      <bottom/>
      <diagonal/>
    </border>
    <border>
      <left style="thick">
        <color indexed="12"/>
      </left>
      <right style="thin">
        <color indexed="8"/>
      </right>
      <top/>
      <bottom/>
      <diagonal/>
    </border>
    <border>
      <left style="thick">
        <color indexed="12"/>
      </left>
      <right/>
      <top/>
      <bottom style="thick">
        <color indexed="12"/>
      </bottom>
      <diagonal/>
    </border>
    <border>
      <left/>
      <right/>
      <top/>
      <bottom style="medium">
        <color indexed="8"/>
      </bottom>
      <diagonal/>
    </border>
    <border>
      <left style="thin">
        <color indexed="8"/>
      </left>
      <right/>
      <top style="thick">
        <color indexed="10"/>
      </top>
      <bottom style="thin">
        <color indexed="8"/>
      </bottom>
      <diagonal/>
    </border>
    <border>
      <left style="thin">
        <color indexed="8"/>
      </left>
      <right/>
      <top/>
      <bottom style="thick">
        <color indexed="10"/>
      </bottom>
      <diagonal/>
    </border>
    <border>
      <left style="thin">
        <color indexed="8"/>
      </left>
      <right/>
      <top style="thick">
        <color indexed="12"/>
      </top>
      <bottom/>
      <diagonal/>
    </border>
    <border>
      <left style="thin">
        <color indexed="8"/>
      </left>
      <right/>
      <top/>
      <bottom style="thick">
        <color indexed="12"/>
      </bottom>
      <diagonal/>
    </border>
    <border>
      <left style="thin">
        <color indexed="8"/>
      </left>
      <right/>
      <top/>
      <bottom style="medium">
        <color indexed="8"/>
      </bottom>
      <diagonal/>
    </border>
    <border>
      <left style="thin">
        <color indexed="8"/>
      </left>
      <right style="thin">
        <color indexed="8"/>
      </right>
      <top style="thick">
        <color indexed="12"/>
      </top>
      <bottom/>
      <diagonal/>
    </border>
    <border>
      <left style="thin">
        <color indexed="8"/>
      </left>
      <right style="thin">
        <color indexed="8"/>
      </right>
      <top/>
      <bottom style="thick">
        <color indexed="12"/>
      </bottom>
      <diagonal/>
    </border>
    <border>
      <left style="thin">
        <color indexed="8"/>
      </left>
      <right style="thin">
        <color indexed="8"/>
      </right>
      <top style="medium">
        <color indexed="8"/>
      </top>
      <bottom style="thin">
        <color indexed="8"/>
      </bottom>
      <diagonal/>
    </border>
    <border>
      <left/>
      <right/>
      <top/>
      <bottom style="thick">
        <color indexed="12"/>
      </bottom>
      <diagonal/>
    </border>
    <border>
      <left style="thin">
        <color indexed="8"/>
      </left>
      <right style="thin">
        <color indexed="8"/>
      </right>
      <top style="thick">
        <color indexed="10"/>
      </top>
      <bottom style="thin">
        <color indexed="8"/>
      </bottom>
      <diagonal/>
    </border>
    <border>
      <left style="thin">
        <color indexed="8"/>
      </left>
      <right style="thin">
        <color indexed="8"/>
      </right>
      <top/>
      <bottom style="thick">
        <color indexed="10"/>
      </bottom>
      <diagonal/>
    </border>
    <border>
      <left style="thin">
        <color indexed="8"/>
      </left>
      <right style="thin">
        <color indexed="8"/>
      </right>
      <top/>
      <bottom style="medium">
        <color indexed="8"/>
      </bottom>
      <diagonal/>
    </border>
    <border>
      <left style="thin">
        <color indexed="8"/>
      </left>
      <right/>
      <top style="medium">
        <color indexed="8"/>
      </top>
      <bottom style="thin">
        <color indexed="8"/>
      </bottom>
      <diagonal/>
    </border>
    <border>
      <left style="thick">
        <color theme="9"/>
      </left>
      <right/>
      <top style="thick">
        <color theme="9"/>
      </top>
      <bottom style="thin">
        <color indexed="8"/>
      </bottom>
      <diagonal/>
    </border>
    <border>
      <left style="thick">
        <color theme="9"/>
      </left>
      <right/>
      <top/>
      <bottom style="thin">
        <color indexed="8"/>
      </bottom>
      <diagonal/>
    </border>
    <border>
      <left style="thick">
        <color theme="9"/>
      </left>
      <right/>
      <top/>
      <bottom style="thick">
        <color indexed="10"/>
      </bottom>
      <diagonal/>
    </border>
    <border>
      <left style="thick">
        <color theme="9"/>
      </left>
      <right/>
      <top/>
      <bottom/>
      <diagonal/>
    </border>
    <border>
      <left style="thick">
        <color theme="9"/>
      </left>
      <right/>
      <top style="thick">
        <color indexed="12"/>
      </top>
      <bottom/>
      <diagonal/>
    </border>
    <border>
      <left style="thick">
        <color theme="9"/>
      </left>
      <right style="thin">
        <color indexed="8"/>
      </right>
      <top/>
      <bottom/>
      <diagonal/>
    </border>
    <border>
      <left style="thick">
        <color theme="9"/>
      </left>
      <right/>
      <top/>
      <bottom style="thick">
        <color theme="9"/>
      </bottom>
      <diagonal/>
    </border>
    <border>
      <left style="thin">
        <color indexed="8"/>
      </left>
      <right style="medium">
        <color indexed="8"/>
      </right>
      <top style="thin">
        <color indexed="8"/>
      </top>
      <bottom/>
      <diagonal/>
    </border>
    <border>
      <left style="thin">
        <color indexed="8"/>
      </left>
      <right style="thick">
        <color theme="9"/>
      </right>
      <top style="thick">
        <color theme="9"/>
      </top>
      <bottom style="thin">
        <color indexed="8"/>
      </bottom>
      <diagonal/>
    </border>
    <border>
      <left style="thin">
        <color indexed="8"/>
      </left>
      <right style="thick">
        <color theme="9"/>
      </right>
      <top/>
      <bottom style="thin">
        <color indexed="8"/>
      </bottom>
      <diagonal/>
    </border>
    <border>
      <left style="thin">
        <color indexed="8"/>
      </left>
      <right style="thick">
        <color theme="9"/>
      </right>
      <top/>
      <bottom style="thick">
        <color indexed="10"/>
      </bottom>
      <diagonal/>
    </border>
    <border>
      <left style="thin">
        <color indexed="8"/>
      </left>
      <right style="thick">
        <color theme="9"/>
      </right>
      <top/>
      <bottom/>
      <diagonal/>
    </border>
    <border>
      <left style="thin">
        <color indexed="8"/>
      </left>
      <right style="thick">
        <color theme="9"/>
      </right>
      <top style="thick">
        <color indexed="12"/>
      </top>
      <bottom/>
      <diagonal/>
    </border>
    <border>
      <left style="thin">
        <color indexed="8"/>
      </left>
      <right style="thick">
        <color theme="9"/>
      </right>
      <top/>
      <bottom style="thick">
        <color theme="9"/>
      </bottom>
      <diagonal/>
    </border>
    <border>
      <left style="medium">
        <color indexed="8"/>
      </left>
      <right/>
      <top style="medium">
        <color indexed="8"/>
      </top>
      <bottom/>
      <diagonal/>
    </border>
    <border>
      <left style="medium">
        <color indexed="8"/>
      </left>
      <right/>
      <top/>
      <bottom style="thin">
        <color indexed="8"/>
      </bottom>
      <diagonal/>
    </border>
    <border>
      <left style="medium">
        <color indexed="8"/>
      </left>
      <right/>
      <top/>
      <bottom style="double">
        <color indexed="8"/>
      </bottom>
      <diagonal/>
    </border>
    <border>
      <left style="thin">
        <color indexed="8"/>
      </left>
      <right/>
      <top style="medium">
        <color indexed="8"/>
      </top>
      <bottom/>
      <diagonal/>
    </border>
    <border diagonalUp="1">
      <left style="thin">
        <color indexed="8"/>
      </left>
      <right style="thin">
        <color indexed="8"/>
      </right>
      <top style="double">
        <color indexed="8"/>
      </top>
      <bottom style="double">
        <color indexed="8"/>
      </bottom>
      <diagonal style="thin">
        <color indexed="8"/>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top/>
      <bottom style="double">
        <color indexed="8"/>
      </bottom>
      <diagonal/>
    </border>
    <border>
      <left style="medium">
        <color indexed="8"/>
      </left>
      <right style="medium">
        <color indexed="8"/>
      </right>
      <top style="medium">
        <color indexed="8"/>
      </top>
      <bottom style="thin">
        <color indexed="8"/>
      </bottom>
      <diagonal/>
    </border>
    <border>
      <left style="medium">
        <color rgb="FF7030A0"/>
      </left>
      <right/>
      <top style="medium">
        <color rgb="FF7030A0"/>
      </top>
      <bottom style="thin">
        <color indexed="8"/>
      </bottom>
      <diagonal/>
    </border>
    <border>
      <left style="medium">
        <color rgb="FF7030A0"/>
      </left>
      <right/>
      <top/>
      <bottom style="thin">
        <color indexed="8"/>
      </bottom>
      <diagonal/>
    </border>
    <border>
      <left style="medium">
        <color rgb="FF7030A0"/>
      </left>
      <right/>
      <top style="medium">
        <color indexed="8"/>
      </top>
      <bottom/>
      <diagonal/>
    </border>
    <border>
      <left style="medium">
        <color rgb="FF7030A0"/>
      </left>
      <right/>
      <top/>
      <bottom style="double">
        <color indexed="8"/>
      </bottom>
      <diagonal/>
    </border>
    <border>
      <left style="medium">
        <color rgb="FF7030A0"/>
      </left>
      <right/>
      <top/>
      <bottom/>
      <diagonal/>
    </border>
    <border>
      <left style="medium">
        <color rgb="FF7030A0"/>
      </left>
      <right style="thin">
        <color indexed="8"/>
      </right>
      <top/>
      <bottom/>
      <diagonal/>
    </border>
    <border>
      <left style="medium">
        <color rgb="FF7030A0"/>
      </left>
      <right style="thin">
        <color indexed="8"/>
      </right>
      <top/>
      <bottom style="double">
        <color indexed="8"/>
      </bottom>
      <diagonal/>
    </border>
    <border>
      <left style="medium">
        <color rgb="FF7030A0"/>
      </left>
      <right/>
      <top/>
      <bottom style="medium">
        <color indexed="8"/>
      </bottom>
      <diagonal/>
    </border>
    <border>
      <left style="medium">
        <color rgb="FF7030A0"/>
      </left>
      <right/>
      <top/>
      <bottom style="medium">
        <color rgb="FF7030A0"/>
      </bottom>
      <diagonal/>
    </border>
    <border>
      <left style="thin">
        <color indexed="8"/>
      </left>
      <right/>
      <top style="medium">
        <color rgb="FF7030A0"/>
      </top>
      <bottom style="thin">
        <color indexed="8"/>
      </bottom>
      <diagonal/>
    </border>
    <border>
      <left style="thin">
        <color indexed="8"/>
      </left>
      <right/>
      <top/>
      <bottom style="medium">
        <color rgb="FF7030A0"/>
      </bottom>
      <diagonal/>
    </border>
    <border>
      <left style="thin">
        <color indexed="8"/>
      </left>
      <right style="medium">
        <color rgb="FF7030A0"/>
      </right>
      <top style="medium">
        <color rgb="FF7030A0"/>
      </top>
      <bottom style="thin">
        <color indexed="8"/>
      </bottom>
      <diagonal/>
    </border>
    <border>
      <left style="thin">
        <color indexed="8"/>
      </left>
      <right style="medium">
        <color rgb="FF7030A0"/>
      </right>
      <top/>
      <bottom style="thin">
        <color indexed="8"/>
      </bottom>
      <diagonal/>
    </border>
    <border>
      <left style="thin">
        <color indexed="8"/>
      </left>
      <right style="medium">
        <color rgb="FF7030A0"/>
      </right>
      <top style="medium">
        <color indexed="8"/>
      </top>
      <bottom/>
      <diagonal/>
    </border>
    <border>
      <left style="thin">
        <color indexed="8"/>
      </left>
      <right style="medium">
        <color rgb="FF7030A0"/>
      </right>
      <top/>
      <bottom style="double">
        <color indexed="8"/>
      </bottom>
      <diagonal/>
    </border>
    <border>
      <left style="thin">
        <color indexed="8"/>
      </left>
      <right style="medium">
        <color rgb="FF7030A0"/>
      </right>
      <top/>
      <bottom/>
      <diagonal/>
    </border>
    <border>
      <left style="thin">
        <color indexed="8"/>
      </left>
      <right style="medium">
        <color rgb="FF7030A0"/>
      </right>
      <top/>
      <bottom style="medium">
        <color indexed="8"/>
      </bottom>
      <diagonal/>
    </border>
    <border>
      <left style="thin">
        <color indexed="8"/>
      </left>
      <right style="medium">
        <color rgb="FF7030A0"/>
      </right>
      <top/>
      <bottom style="medium">
        <color rgb="FF7030A0"/>
      </bottom>
      <diagonal/>
    </border>
    <border>
      <left style="medium">
        <color indexed="8"/>
      </left>
      <right style="medium">
        <color indexed="8"/>
      </right>
      <top style="medium">
        <color indexed="8"/>
      </top>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double">
        <color indexed="8"/>
      </bottom>
      <diagonal/>
    </border>
    <border>
      <left style="medium">
        <color indexed="8"/>
      </left>
      <right style="medium">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style="medium">
        <color indexed="8"/>
      </top>
      <bottom style="dotted">
        <color indexed="8"/>
      </bottom>
      <diagonal/>
    </border>
    <border>
      <left style="medium">
        <color indexed="8"/>
      </left>
      <right/>
      <top style="dotted">
        <color indexed="8"/>
      </top>
      <bottom style="dotted">
        <color indexed="8"/>
      </bottom>
      <diagonal/>
    </border>
    <border>
      <left style="medium">
        <color indexed="8"/>
      </left>
      <right/>
      <top style="dotted">
        <color indexed="8"/>
      </top>
      <bottom/>
      <diagonal/>
    </border>
    <border>
      <left style="medium">
        <color indexed="8"/>
      </left>
      <right/>
      <top style="dotted">
        <color indexed="8"/>
      </top>
      <bottom style="medium">
        <color indexed="8"/>
      </bottom>
      <diagonal/>
    </border>
    <border>
      <left/>
      <right/>
      <top style="dotted">
        <color indexed="8"/>
      </top>
      <bottom style="dotted">
        <color indexed="8"/>
      </bottom>
      <diagonal/>
    </border>
    <border>
      <left/>
      <right/>
      <top style="dotted">
        <color indexed="8"/>
      </top>
      <bottom/>
      <diagonal/>
    </border>
    <border>
      <left/>
      <right/>
      <top style="dotted">
        <color indexed="8"/>
      </top>
      <bottom style="medium">
        <color indexed="8"/>
      </bottom>
      <diagonal/>
    </border>
    <border>
      <left/>
      <right style="medium">
        <color indexed="8"/>
      </right>
      <top style="dotted">
        <color indexed="8"/>
      </top>
      <bottom style="dotted">
        <color indexed="8"/>
      </bottom>
      <diagonal/>
    </border>
    <border>
      <left/>
      <right style="medium">
        <color indexed="8"/>
      </right>
      <top style="dotted">
        <color indexed="8"/>
      </top>
      <bottom/>
      <diagonal/>
    </border>
    <border>
      <left/>
      <right style="medium">
        <color indexed="8"/>
      </right>
      <top style="dotted">
        <color indexed="8"/>
      </top>
      <bottom style="medium">
        <color indexed="8"/>
      </bottom>
      <diagonal/>
    </border>
    <border>
      <left style="thin">
        <color indexed="8"/>
      </left>
      <right style="thin">
        <color indexed="8"/>
      </right>
      <top style="thin">
        <color indexed="8"/>
      </top>
      <bottom style="hair">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hair">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style="thin">
        <color indexed="8"/>
      </left>
      <right/>
      <top/>
      <bottom style="thin">
        <color indexed="64"/>
      </bottom>
      <diagonal/>
    </border>
    <border>
      <left/>
      <right style="thin">
        <color indexed="8"/>
      </right>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rgb="FF0000FF"/>
      </left>
      <right style="medium">
        <color indexed="10"/>
      </right>
      <top style="medium">
        <color rgb="FF0000FF"/>
      </top>
      <bottom style="medium">
        <color rgb="FF0000FF"/>
      </bottom>
      <diagonal/>
    </border>
    <border>
      <left style="medium">
        <color indexed="10"/>
      </left>
      <right style="medium">
        <color indexed="10"/>
      </right>
      <top style="medium">
        <color rgb="FF0000FF"/>
      </top>
      <bottom style="medium">
        <color rgb="FF0000FF"/>
      </bottom>
      <diagonal/>
    </border>
    <border>
      <left style="medium">
        <color indexed="10"/>
      </left>
      <right style="medium">
        <color rgb="FF0000FF"/>
      </right>
      <top style="medium">
        <color rgb="FF0000FF"/>
      </top>
      <bottom style="medium">
        <color rgb="FF0000FF"/>
      </bottom>
      <diagonal/>
    </border>
    <border>
      <left style="medium">
        <color rgb="FF0000FF"/>
      </left>
      <right style="medium">
        <color indexed="8"/>
      </right>
      <top style="medium">
        <color rgb="FF0000FF"/>
      </top>
      <bottom style="medium">
        <color rgb="FF0000FF"/>
      </bottom>
      <diagonal/>
    </border>
    <border>
      <left style="medium">
        <color indexed="8"/>
      </left>
      <right style="medium">
        <color indexed="8"/>
      </right>
      <top style="medium">
        <color rgb="FF0000FF"/>
      </top>
      <bottom style="medium">
        <color rgb="FF0000FF"/>
      </bottom>
      <diagonal/>
    </border>
    <border>
      <left style="medium">
        <color indexed="8"/>
      </left>
      <right style="medium">
        <color rgb="FF0000FF"/>
      </right>
      <top style="medium">
        <color rgb="FF0000FF"/>
      </top>
      <bottom style="medium">
        <color rgb="FF0000FF"/>
      </bottom>
      <diagonal/>
    </border>
    <border>
      <left/>
      <right style="thin">
        <color indexed="64"/>
      </right>
      <top style="thin">
        <color indexed="8"/>
      </top>
      <bottom/>
      <diagonal/>
    </border>
    <border>
      <left/>
      <right style="thin">
        <color indexed="64"/>
      </right>
      <top/>
      <bottom style="thin">
        <color indexed="8"/>
      </bottom>
      <diagonal/>
    </border>
    <border>
      <left style="thin">
        <color indexed="8"/>
      </left>
      <right/>
      <top style="hair">
        <color indexed="8"/>
      </top>
      <bottom style="double">
        <color indexed="64"/>
      </bottom>
      <diagonal/>
    </border>
    <border>
      <left/>
      <right style="thin">
        <color indexed="8"/>
      </right>
      <top style="hair">
        <color indexed="8"/>
      </top>
      <bottom style="double">
        <color indexed="64"/>
      </bottom>
      <diagonal/>
    </border>
    <border>
      <left style="medium">
        <color indexed="64"/>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style="medium">
        <color indexed="8"/>
      </right>
      <top style="medium">
        <color indexed="8"/>
      </top>
      <bottom style="thin">
        <color indexed="8"/>
      </bottom>
      <diagonal/>
    </border>
    <border>
      <left style="medium">
        <color indexed="8"/>
      </left>
      <right style="medium">
        <color indexed="64"/>
      </right>
      <top style="medium">
        <color indexed="8"/>
      </top>
      <bottom style="thin">
        <color indexed="8"/>
      </bottom>
      <diagonal/>
    </border>
    <border>
      <left style="medium">
        <color indexed="64"/>
      </left>
      <right style="medium">
        <color indexed="8"/>
      </right>
      <top style="thin">
        <color indexed="8"/>
      </top>
      <bottom style="thin">
        <color indexed="8"/>
      </bottom>
      <diagonal/>
    </border>
    <border>
      <left style="medium">
        <color indexed="8"/>
      </left>
      <right style="medium">
        <color indexed="64"/>
      </right>
      <top style="thin">
        <color indexed="8"/>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s>
  <cellStyleXfs count="5">
    <xf numFmtId="0" fontId="0" fillId="0" borderId="0"/>
    <xf numFmtId="180" fontId="1" fillId="0" borderId="0" applyBorder="0" applyProtection="0"/>
    <xf numFmtId="0" fontId="1" fillId="0" borderId="0"/>
    <xf numFmtId="38" fontId="1" fillId="0" borderId="0" applyFont="0" applyFill="0" applyBorder="0" applyAlignment="0" applyProtection="0"/>
    <xf numFmtId="0" fontId="24" fillId="0" borderId="0">
      <alignment vertical="center"/>
    </xf>
  </cellStyleXfs>
  <cellXfs count="625">
    <xf numFmtId="0" fontId="0" fillId="0" borderId="0" xfId="0"/>
    <xf numFmtId="0" fontId="4" fillId="0" borderId="0" xfId="0" applyFont="1" applyAlignment="1">
      <alignment vertical="center"/>
    </xf>
    <xf numFmtId="0" fontId="5" fillId="0" borderId="0" xfId="0" applyFont="1" applyAlignment="1">
      <alignment vertical="center"/>
    </xf>
    <xf numFmtId="185" fontId="8" fillId="4" borderId="152" xfId="0" applyNumberFormat="1" applyFont="1" applyFill="1" applyBorder="1" applyAlignment="1">
      <alignment vertical="center" wrapText="1" shrinkToFit="1"/>
    </xf>
    <xf numFmtId="0" fontId="9" fillId="4" borderId="152" xfId="2" applyFont="1" applyFill="1" applyBorder="1" applyAlignment="1">
      <alignment horizontal="center" vertical="center"/>
    </xf>
    <xf numFmtId="0" fontId="4" fillId="0" borderId="0" xfId="2" applyFont="1" applyAlignment="1">
      <alignment vertical="center"/>
    </xf>
    <xf numFmtId="185" fontId="10" fillId="4" borderId="156" xfId="0" applyNumberFormat="1" applyFont="1" applyFill="1" applyBorder="1" applyAlignment="1">
      <alignment vertical="center" wrapText="1" shrinkToFit="1"/>
    </xf>
    <xf numFmtId="0" fontId="10" fillId="4" borderId="156" xfId="0" applyFont="1" applyFill="1" applyBorder="1" applyAlignment="1">
      <alignment horizontal="center" vertical="center" wrapText="1"/>
    </xf>
    <xf numFmtId="0" fontId="7" fillId="3" borderId="154" xfId="0" applyFont="1" applyFill="1" applyBorder="1" applyAlignment="1">
      <alignment horizontal="center" vertical="center" wrapText="1"/>
    </xf>
    <xf numFmtId="0" fontId="12" fillId="0" borderId="152" xfId="0" applyFont="1" applyBorder="1" applyAlignment="1">
      <alignment horizontal="center" vertical="center"/>
    </xf>
    <xf numFmtId="0" fontId="15" fillId="0" borderId="0" xfId="0" applyFont="1" applyAlignment="1">
      <alignment horizontal="center" vertical="center"/>
    </xf>
    <xf numFmtId="0" fontId="12" fillId="0" borderId="0" xfId="0" applyFont="1" applyAlignment="1">
      <alignment horizontal="center" vertical="center"/>
    </xf>
    <xf numFmtId="0" fontId="15" fillId="0" borderId="156" xfId="0" applyFont="1" applyBorder="1" applyAlignment="1">
      <alignment horizontal="center" vertical="center"/>
    </xf>
    <xf numFmtId="0" fontId="11" fillId="0" borderId="151" xfId="0" applyFont="1" applyBorder="1" applyAlignment="1">
      <alignment horizontal="center" vertical="center"/>
    </xf>
    <xf numFmtId="0" fontId="17" fillId="0" borderId="152" xfId="0" applyFont="1" applyBorder="1" applyAlignment="1">
      <alignment vertical="center"/>
    </xf>
    <xf numFmtId="0" fontId="4" fillId="0" borderId="152" xfId="0" applyFont="1" applyBorder="1" applyAlignment="1">
      <alignment vertical="center"/>
    </xf>
    <xf numFmtId="0" fontId="4" fillId="0" borderId="153" xfId="0" applyFont="1" applyBorder="1" applyAlignment="1">
      <alignment vertical="center"/>
    </xf>
    <xf numFmtId="0" fontId="11" fillId="0" borderId="163" xfId="0" applyFont="1" applyBorder="1" applyAlignment="1">
      <alignment vertical="center"/>
    </xf>
    <xf numFmtId="0" fontId="8" fillId="0" borderId="152" xfId="0" applyFont="1" applyBorder="1" applyAlignment="1">
      <alignment vertical="center"/>
    </xf>
    <xf numFmtId="0" fontId="12" fillId="0" borderId="0" xfId="0" applyFont="1" applyAlignment="1">
      <alignment vertical="center"/>
    </xf>
    <xf numFmtId="0" fontId="15" fillId="0" borderId="0" xfId="0" applyFont="1" applyAlignment="1">
      <alignment vertical="center"/>
    </xf>
    <xf numFmtId="0" fontId="15" fillId="0" borderId="162" xfId="0" applyFont="1" applyBorder="1" applyAlignment="1">
      <alignment vertical="center"/>
    </xf>
    <xf numFmtId="0" fontId="11" fillId="0" borderId="155" xfId="0" applyFont="1" applyBorder="1" applyAlignment="1">
      <alignment vertical="center"/>
    </xf>
    <xf numFmtId="0" fontId="8" fillId="0" borderId="156" xfId="0" applyFont="1" applyBorder="1" applyAlignment="1">
      <alignment vertical="center"/>
    </xf>
    <xf numFmtId="0" fontId="4" fillId="0" borderId="156" xfId="0" applyFont="1" applyBorder="1" applyAlignment="1">
      <alignment vertical="center"/>
    </xf>
    <xf numFmtId="0" fontId="18" fillId="0" borderId="156" xfId="0" applyFont="1" applyBorder="1" applyAlignment="1">
      <alignment vertical="center"/>
    </xf>
    <xf numFmtId="0" fontId="18" fillId="0" borderId="157" xfId="0" applyFont="1" applyBorder="1" applyAlignment="1">
      <alignment vertical="center"/>
    </xf>
    <xf numFmtId="0" fontId="11" fillId="0" borderId="0" xfId="0" applyFont="1" applyAlignment="1">
      <alignment vertical="center"/>
    </xf>
    <xf numFmtId="0" fontId="18" fillId="0" borderId="0" xfId="0" applyFont="1" applyAlignment="1">
      <alignment vertical="top" wrapText="1"/>
    </xf>
    <xf numFmtId="0" fontId="18" fillId="0" borderId="0" xfId="0" applyFont="1" applyAlignment="1">
      <alignment vertical="top"/>
    </xf>
    <xf numFmtId="0" fontId="18" fillId="0" borderId="162" xfId="0" applyFont="1" applyBorder="1" applyAlignment="1">
      <alignment vertical="top"/>
    </xf>
    <xf numFmtId="0" fontId="20" fillId="0" borderId="0" xfId="2" applyFont="1" applyAlignment="1">
      <alignment vertical="center"/>
    </xf>
    <xf numFmtId="0" fontId="4" fillId="0" borderId="162" xfId="2" applyFont="1" applyBorder="1" applyAlignment="1">
      <alignment vertical="center"/>
    </xf>
    <xf numFmtId="0" fontId="17" fillId="0" borderId="157" xfId="0" applyFont="1" applyBorder="1" applyAlignment="1">
      <alignment vertical="center" shrinkToFit="1"/>
    </xf>
    <xf numFmtId="0" fontId="4" fillId="0" borderId="153" xfId="0" applyFont="1" applyBorder="1" applyAlignment="1">
      <alignment vertical="center" shrinkToFit="1"/>
    </xf>
    <xf numFmtId="0" fontId="4" fillId="0" borderId="0" xfId="0" applyFont="1" applyAlignment="1">
      <alignment vertical="center" shrinkToFit="1"/>
    </xf>
    <xf numFmtId="0" fontId="18" fillId="0" borderId="0" xfId="0" applyFont="1" applyAlignment="1">
      <alignment vertical="center"/>
    </xf>
    <xf numFmtId="0" fontId="22" fillId="0" borderId="0" xfId="0" applyFont="1" applyAlignment="1">
      <alignment vertical="center"/>
    </xf>
    <xf numFmtId="0" fontId="4" fillId="0" borderId="162" xfId="0" applyFont="1" applyBorder="1" applyAlignment="1">
      <alignment vertical="center"/>
    </xf>
    <xf numFmtId="38" fontId="4" fillId="0" borderId="0" xfId="3" applyFont="1" applyBorder="1" applyAlignment="1">
      <alignment vertical="center"/>
    </xf>
    <xf numFmtId="0" fontId="4" fillId="0" borderId="0" xfId="0" applyFont="1" applyAlignment="1">
      <alignment horizontal="center" vertical="center" shrinkToFit="1"/>
    </xf>
    <xf numFmtId="0" fontId="4" fillId="0" borderId="0" xfId="0" applyFont="1" applyAlignment="1">
      <alignment horizontal="center" vertical="center"/>
    </xf>
    <xf numFmtId="0" fontId="4" fillId="0" borderId="156" xfId="2" applyFont="1" applyBorder="1" applyAlignment="1">
      <alignment vertical="center"/>
    </xf>
    <xf numFmtId="0" fontId="4" fillId="0" borderId="157" xfId="2" applyFont="1" applyBorder="1" applyAlignment="1">
      <alignment vertical="center"/>
    </xf>
    <xf numFmtId="0" fontId="11" fillId="3" borderId="150" xfId="0" applyFont="1" applyFill="1" applyBorder="1" applyAlignment="1">
      <alignment horizontal="center" vertical="center" wrapText="1"/>
    </xf>
    <xf numFmtId="0" fontId="11" fillId="3" borderId="161" xfId="0" applyFont="1" applyFill="1" applyBorder="1" applyAlignment="1">
      <alignment horizontal="center" vertical="center"/>
    </xf>
    <xf numFmtId="0" fontId="11" fillId="3" borderId="154" xfId="0" applyFont="1" applyFill="1" applyBorder="1" applyAlignment="1">
      <alignment horizontal="center" vertical="center"/>
    </xf>
    <xf numFmtId="0" fontId="16" fillId="3" borderId="159" xfId="0" applyFont="1" applyFill="1" applyBorder="1" applyAlignment="1">
      <alignment horizontal="center" vertical="center"/>
    </xf>
    <xf numFmtId="0" fontId="19" fillId="3" borderId="161" xfId="0" applyFont="1" applyFill="1" applyBorder="1" applyAlignment="1">
      <alignment horizontal="center" vertical="center" textRotation="255"/>
    </xf>
    <xf numFmtId="0" fontId="19" fillId="3" borderId="154" xfId="0" applyFont="1" applyFill="1" applyBorder="1" applyAlignment="1">
      <alignment horizontal="center" vertical="center" textRotation="255"/>
    </xf>
    <xf numFmtId="0" fontId="21" fillId="0" borderId="148" xfId="2" applyFont="1" applyBorder="1" applyAlignment="1">
      <alignment horizontal="center" vertical="center" wrapText="1"/>
    </xf>
    <xf numFmtId="0" fontId="21" fillId="0" borderId="164" xfId="2" applyFont="1" applyBorder="1" applyAlignment="1">
      <alignment horizontal="center" vertical="center" wrapText="1"/>
    </xf>
    <xf numFmtId="0" fontId="21" fillId="0" borderId="149" xfId="2" applyFont="1" applyBorder="1" applyAlignment="1">
      <alignment horizontal="center" vertical="center" wrapText="1"/>
    </xf>
    <xf numFmtId="0" fontId="21" fillId="0" borderId="165" xfId="2" applyFont="1" applyBorder="1" applyAlignment="1">
      <alignment horizontal="center" vertical="center" wrapText="1"/>
    </xf>
    <xf numFmtId="0" fontId="21" fillId="0" borderId="0" xfId="2" applyFont="1" applyAlignment="1">
      <alignment horizontal="center" vertical="center" wrapText="1"/>
    </xf>
    <xf numFmtId="0" fontId="21" fillId="0" borderId="166" xfId="2" applyFont="1" applyBorder="1" applyAlignment="1">
      <alignment horizontal="center" vertical="center" wrapText="1"/>
    </xf>
    <xf numFmtId="0" fontId="21" fillId="0" borderId="173" xfId="2" applyFont="1" applyBorder="1" applyAlignment="1">
      <alignment horizontal="center" vertical="center" wrapText="1"/>
    </xf>
    <xf numFmtId="0" fontId="21" fillId="0" borderId="174" xfId="2" applyFont="1" applyBorder="1" applyAlignment="1">
      <alignment horizontal="center" vertical="center" wrapText="1"/>
    </xf>
    <xf numFmtId="0" fontId="21" fillId="0" borderId="175" xfId="2" applyFont="1" applyBorder="1" applyAlignment="1">
      <alignment horizontal="center" vertical="center" wrapText="1"/>
    </xf>
    <xf numFmtId="0" fontId="16" fillId="3" borderId="167" xfId="0" applyFont="1" applyFill="1" applyBorder="1" applyAlignment="1">
      <alignment horizontal="left" vertical="top" wrapText="1"/>
    </xf>
    <xf numFmtId="0" fontId="16" fillId="3" borderId="168" xfId="0" applyFont="1" applyFill="1" applyBorder="1" applyAlignment="1">
      <alignment horizontal="left" vertical="top" wrapText="1"/>
    </xf>
    <xf numFmtId="0" fontId="16" fillId="3" borderId="169" xfId="0" applyFont="1" applyFill="1" applyBorder="1" applyAlignment="1">
      <alignment horizontal="left" vertical="top" wrapText="1"/>
    </xf>
    <xf numFmtId="0" fontId="16" fillId="3" borderId="165" xfId="0" applyFont="1" applyFill="1" applyBorder="1" applyAlignment="1">
      <alignment horizontal="left" vertical="top" wrapText="1"/>
    </xf>
    <xf numFmtId="0" fontId="16" fillId="3" borderId="0" xfId="0" applyFont="1" applyFill="1" applyAlignment="1">
      <alignment horizontal="left" vertical="top" wrapText="1"/>
    </xf>
    <xf numFmtId="0" fontId="16" fillId="3" borderId="162" xfId="0" applyFont="1" applyFill="1" applyBorder="1" applyAlignment="1">
      <alignment horizontal="left" vertical="top" wrapText="1"/>
    </xf>
    <xf numFmtId="0" fontId="16" fillId="3" borderId="170" xfId="0" applyFont="1" applyFill="1" applyBorder="1" applyAlignment="1">
      <alignment horizontal="left" vertical="top" wrapText="1"/>
    </xf>
    <xf numFmtId="0" fontId="16" fillId="3" borderId="171" xfId="0" applyFont="1" applyFill="1" applyBorder="1" applyAlignment="1">
      <alignment horizontal="left" vertical="top" wrapText="1"/>
    </xf>
    <xf numFmtId="0" fontId="16" fillId="3" borderId="172" xfId="0" applyFont="1" applyFill="1" applyBorder="1" applyAlignment="1">
      <alignment horizontal="left" vertical="top" wrapText="1"/>
    </xf>
    <xf numFmtId="42" fontId="8" fillId="3" borderId="168" xfId="3" applyNumberFormat="1" applyFont="1" applyFill="1" applyBorder="1" applyAlignment="1">
      <alignment horizontal="right" shrinkToFit="1"/>
    </xf>
    <xf numFmtId="42" fontId="8" fillId="3" borderId="169" xfId="3" applyNumberFormat="1" applyFont="1" applyFill="1" applyBorder="1" applyAlignment="1">
      <alignment horizontal="right" shrinkToFit="1"/>
    </xf>
    <xf numFmtId="42" fontId="8" fillId="3" borderId="156" xfId="3" applyNumberFormat="1" applyFont="1" applyFill="1" applyBorder="1" applyAlignment="1">
      <alignment horizontal="right" shrinkToFit="1"/>
    </xf>
    <xf numFmtId="42" fontId="8" fillId="3" borderId="157" xfId="3" applyNumberFormat="1" applyFont="1" applyFill="1" applyBorder="1" applyAlignment="1">
      <alignment horizontal="right" shrinkToFit="1"/>
    </xf>
    <xf numFmtId="42" fontId="8" fillId="3" borderId="0" xfId="3" applyNumberFormat="1" applyFont="1" applyFill="1" applyBorder="1" applyAlignment="1">
      <alignment horizontal="right" shrinkToFit="1"/>
    </xf>
    <xf numFmtId="42" fontId="8" fillId="3" borderId="162" xfId="3" applyNumberFormat="1" applyFont="1" applyFill="1" applyBorder="1" applyAlignment="1">
      <alignment horizontal="right" shrinkToFit="1"/>
    </xf>
    <xf numFmtId="42" fontId="10" fillId="3" borderId="168" xfId="3" applyNumberFormat="1" applyFont="1" applyFill="1" applyBorder="1" applyAlignment="1">
      <alignment horizontal="right" shrinkToFit="1"/>
    </xf>
    <xf numFmtId="42" fontId="10" fillId="3" borderId="169" xfId="3" applyNumberFormat="1" applyFont="1" applyFill="1" applyBorder="1" applyAlignment="1">
      <alignment horizontal="right" shrinkToFit="1"/>
    </xf>
    <xf numFmtId="42" fontId="10" fillId="3" borderId="156" xfId="3" applyNumberFormat="1" applyFont="1" applyFill="1" applyBorder="1" applyAlignment="1">
      <alignment horizontal="right" shrinkToFit="1"/>
    </xf>
    <xf numFmtId="42" fontId="10" fillId="3" borderId="157" xfId="3" applyNumberFormat="1" applyFont="1" applyFill="1" applyBorder="1" applyAlignment="1">
      <alignment horizontal="right" shrinkToFit="1"/>
    </xf>
    <xf numFmtId="0" fontId="4" fillId="0" borderId="165" xfId="0" applyFont="1" applyBorder="1" applyAlignment="1">
      <alignment horizontal="center" vertical="center"/>
    </xf>
    <xf numFmtId="0" fontId="4" fillId="0" borderId="0" xfId="0" applyFont="1" applyAlignment="1">
      <alignment horizontal="center" vertical="center"/>
    </xf>
    <xf numFmtId="0" fontId="4" fillId="0" borderId="162" xfId="0" applyFont="1" applyBorder="1" applyAlignment="1">
      <alignment horizontal="center" vertical="center"/>
    </xf>
    <xf numFmtId="42" fontId="10" fillId="3" borderId="0" xfId="3" applyNumberFormat="1" applyFont="1" applyFill="1" applyBorder="1" applyAlignment="1">
      <alignment horizontal="right" shrinkToFit="1"/>
    </xf>
    <xf numFmtId="42" fontId="10" fillId="3" borderId="162" xfId="3" applyNumberFormat="1" applyFont="1" applyFill="1" applyBorder="1" applyAlignment="1">
      <alignment horizontal="right" shrinkToFit="1"/>
    </xf>
    <xf numFmtId="0" fontId="22" fillId="0" borderId="0" xfId="2" applyFont="1" applyAlignment="1">
      <alignment horizontal="center" vertical="center"/>
    </xf>
    <xf numFmtId="0" fontId="22" fillId="0" borderId="162" xfId="2" applyFont="1" applyBorder="1" applyAlignment="1">
      <alignment horizontal="center" vertical="center"/>
    </xf>
    <xf numFmtId="0" fontId="16" fillId="0" borderId="155" xfId="0" applyFont="1" applyBorder="1" applyAlignment="1">
      <alignment horizontal="left" vertical="center"/>
    </xf>
    <xf numFmtId="0" fontId="16" fillId="0" borderId="156" xfId="0" applyFont="1" applyBorder="1" applyAlignment="1">
      <alignment horizontal="left" vertical="center"/>
    </xf>
    <xf numFmtId="0" fontId="16" fillId="0" borderId="157" xfId="0" applyFont="1" applyBorder="1" applyAlignment="1">
      <alignment horizontal="left" vertical="center"/>
    </xf>
    <xf numFmtId="0" fontId="7" fillId="3" borderId="150" xfId="0" applyFont="1" applyFill="1" applyBorder="1" applyAlignment="1">
      <alignment horizontal="center" vertical="center" wrapText="1"/>
    </xf>
    <xf numFmtId="0" fontId="7" fillId="3" borderId="161" xfId="0" applyFont="1" applyFill="1" applyBorder="1" applyAlignment="1">
      <alignment horizontal="center" vertical="center" wrapText="1"/>
    </xf>
    <xf numFmtId="0" fontId="7" fillId="3" borderId="154" xfId="0" applyFont="1" applyFill="1" applyBorder="1" applyAlignment="1">
      <alignment horizontal="center" vertical="center" wrapText="1"/>
    </xf>
    <xf numFmtId="0" fontId="4" fillId="3" borderId="158" xfId="2" applyFont="1" applyFill="1" applyBorder="1" applyAlignment="1">
      <alignment horizontal="center" vertical="center"/>
    </xf>
    <xf numFmtId="0" fontId="4" fillId="3" borderId="159" xfId="2" applyFont="1" applyFill="1" applyBorder="1" applyAlignment="1">
      <alignment horizontal="center" vertical="center"/>
    </xf>
    <xf numFmtId="0" fontId="4" fillId="3" borderId="160" xfId="2" applyFont="1" applyFill="1" applyBorder="1" applyAlignment="1">
      <alignment horizontal="center" vertical="center"/>
    </xf>
    <xf numFmtId="0" fontId="13" fillId="0" borderId="152" xfId="0" applyFont="1" applyBorder="1" applyAlignment="1">
      <alignment horizontal="left" vertical="center"/>
    </xf>
    <xf numFmtId="0" fontId="13" fillId="0" borderId="153" xfId="0" applyFont="1" applyBorder="1" applyAlignment="1">
      <alignment horizontal="left" vertical="center"/>
    </xf>
    <xf numFmtId="0" fontId="8" fillId="0" borderId="151" xfId="0" applyFont="1" applyBorder="1" applyAlignment="1">
      <alignment horizontal="left" vertical="center" wrapText="1"/>
    </xf>
    <xf numFmtId="0" fontId="8" fillId="0" borderId="152" xfId="0" applyFont="1" applyBorder="1" applyAlignment="1">
      <alignment horizontal="left" vertical="center"/>
    </xf>
    <xf numFmtId="0" fontId="8" fillId="0" borderId="153" xfId="0" applyFont="1" applyBorder="1" applyAlignment="1">
      <alignment horizontal="left" vertical="center"/>
    </xf>
    <xf numFmtId="0" fontId="8" fillId="0" borderId="163" xfId="0" applyFont="1" applyBorder="1" applyAlignment="1">
      <alignment horizontal="left" vertical="center"/>
    </xf>
    <xf numFmtId="0" fontId="8" fillId="0" borderId="0" xfId="0" applyFont="1" applyAlignment="1">
      <alignment horizontal="left" vertical="center"/>
    </xf>
    <xf numFmtId="0" fontId="8" fillId="0" borderId="162" xfId="0" applyFont="1" applyBorder="1" applyAlignment="1">
      <alignment horizontal="left" vertical="center"/>
    </xf>
    <xf numFmtId="0" fontId="8" fillId="0" borderId="155" xfId="0" applyFont="1" applyBorder="1" applyAlignment="1">
      <alignment horizontal="left" vertical="center"/>
    </xf>
    <xf numFmtId="0" fontId="8" fillId="0" borderId="156" xfId="0" applyFont="1" applyBorder="1" applyAlignment="1">
      <alignment horizontal="left" vertical="center"/>
    </xf>
    <xf numFmtId="0" fontId="8" fillId="0" borderId="157" xfId="0" applyFont="1" applyBorder="1" applyAlignment="1">
      <alignment horizontal="left" vertical="center"/>
    </xf>
    <xf numFmtId="0" fontId="13" fillId="0" borderId="0" xfId="0" applyFont="1" applyAlignment="1">
      <alignment horizontal="left" vertical="center"/>
    </xf>
    <xf numFmtId="0" fontId="13" fillId="0" borderId="162" xfId="0" applyFont="1" applyBorder="1" applyAlignment="1">
      <alignment horizontal="left" vertical="center"/>
    </xf>
    <xf numFmtId="0" fontId="13" fillId="0" borderId="156" xfId="0" applyFont="1" applyBorder="1" applyAlignment="1">
      <alignment horizontal="left" vertical="center"/>
    </xf>
    <xf numFmtId="0" fontId="13" fillId="0" borderId="157" xfId="0" applyFont="1" applyBorder="1" applyAlignment="1">
      <alignment horizontal="left" vertical="center"/>
    </xf>
    <xf numFmtId="0" fontId="5" fillId="0" borderId="0" xfId="0" applyFont="1" applyAlignment="1">
      <alignment horizontal="center" vertical="center"/>
    </xf>
    <xf numFmtId="0" fontId="6" fillId="0" borderId="148" xfId="0" applyFont="1" applyBorder="1" applyAlignment="1">
      <alignment horizontal="center" vertical="center" shrinkToFit="1"/>
    </xf>
    <xf numFmtId="0" fontId="6" fillId="0" borderId="149" xfId="0" applyFont="1" applyBorder="1" applyAlignment="1">
      <alignment horizontal="center" vertical="center" shrinkToFit="1"/>
    </xf>
    <xf numFmtId="0" fontId="7" fillId="0" borderId="0" xfId="0" applyFont="1" applyAlignment="1">
      <alignment horizontal="left" vertical="center"/>
    </xf>
    <xf numFmtId="185" fontId="8" fillId="4" borderId="151" xfId="0" applyNumberFormat="1" applyFont="1" applyFill="1" applyBorder="1" applyAlignment="1">
      <alignment horizontal="center" vertical="center" wrapText="1" shrinkToFit="1"/>
    </xf>
    <xf numFmtId="185" fontId="8" fillId="4" borderId="152" xfId="0" applyNumberFormat="1" applyFont="1" applyFill="1" applyBorder="1" applyAlignment="1">
      <alignment horizontal="center" vertical="center" wrapText="1" shrinkToFit="1"/>
    </xf>
    <xf numFmtId="185" fontId="8" fillId="4" borderId="155" xfId="0" applyNumberFormat="1" applyFont="1" applyFill="1" applyBorder="1" applyAlignment="1">
      <alignment horizontal="center" vertical="center" wrapText="1" shrinkToFit="1"/>
    </xf>
    <xf numFmtId="185" fontId="8" fillId="4" borderId="156" xfId="0" applyNumberFormat="1" applyFont="1" applyFill="1" applyBorder="1" applyAlignment="1">
      <alignment horizontal="center" vertical="center" wrapText="1" shrinkToFit="1"/>
    </xf>
    <xf numFmtId="0" fontId="8" fillId="4" borderId="152" xfId="2" applyFont="1" applyFill="1" applyBorder="1" applyAlignment="1">
      <alignment horizontal="center" vertical="center"/>
    </xf>
    <xf numFmtId="0" fontId="8" fillId="4" borderId="156" xfId="2" applyFont="1" applyFill="1" applyBorder="1" applyAlignment="1">
      <alignment horizontal="center" vertical="center"/>
    </xf>
    <xf numFmtId="186" fontId="10" fillId="4" borderId="152" xfId="0" applyNumberFormat="1" applyFont="1" applyFill="1" applyBorder="1" applyAlignment="1">
      <alignment horizontal="center" vertical="center"/>
    </xf>
    <xf numFmtId="186" fontId="10" fillId="4" borderId="156" xfId="0" applyNumberFormat="1" applyFont="1" applyFill="1" applyBorder="1" applyAlignment="1">
      <alignment horizontal="center" vertical="center"/>
    </xf>
    <xf numFmtId="186" fontId="10" fillId="4" borderId="153" xfId="0" applyNumberFormat="1" applyFont="1" applyFill="1" applyBorder="1" applyAlignment="1">
      <alignment horizontal="left" vertical="center"/>
    </xf>
    <xf numFmtId="186" fontId="10" fillId="4" borderId="157" xfId="0" applyNumberFormat="1" applyFont="1" applyFill="1" applyBorder="1" applyAlignment="1">
      <alignment horizontal="left" vertical="center"/>
    </xf>
    <xf numFmtId="0" fontId="27" fillId="0" borderId="0" xfId="0" applyFont="1" applyAlignment="1">
      <alignment vertical="center"/>
    </xf>
    <xf numFmtId="0" fontId="28" fillId="0" borderId="0" xfId="0" applyFont="1" applyAlignment="1">
      <alignment horizontal="center" vertical="center" shrinkToFit="1"/>
    </xf>
    <xf numFmtId="0" fontId="17" fillId="0" borderId="0" xfId="0" applyFont="1"/>
    <xf numFmtId="0" fontId="4" fillId="0" borderId="0" xfId="0" applyFont="1"/>
    <xf numFmtId="0" fontId="18" fillId="0" borderId="0" xfId="0" applyFont="1" applyAlignment="1">
      <alignment horizontal="distributed" vertical="center"/>
    </xf>
    <xf numFmtId="0" fontId="4" fillId="0" borderId="0" xfId="0" applyFont="1" applyAlignment="1">
      <alignment horizontal="distributed" vertical="center"/>
    </xf>
    <xf numFmtId="0" fontId="18" fillId="0" borderId="0" xfId="0" applyFont="1" applyAlignment="1">
      <alignment horizontal="right" vertical="center" shrinkToFit="1"/>
    </xf>
    <xf numFmtId="0" fontId="18" fillId="0" borderId="182" xfId="0" applyFont="1" applyBorder="1" applyAlignment="1">
      <alignment horizontal="right" vertical="center"/>
    </xf>
    <xf numFmtId="0" fontId="18" fillId="0" borderId="183" xfId="0" applyFont="1" applyBorder="1" applyAlignment="1">
      <alignment horizontal="right" vertical="center"/>
    </xf>
    <xf numFmtId="0" fontId="18" fillId="0" borderId="184" xfId="0" applyFont="1" applyBorder="1" applyAlignment="1">
      <alignment horizontal="right" vertical="center"/>
    </xf>
    <xf numFmtId="0" fontId="17" fillId="0" borderId="185" xfId="0" applyFont="1" applyBorder="1" applyAlignment="1">
      <alignment horizontal="distributed" vertical="center"/>
    </xf>
    <xf numFmtId="0" fontId="17" fillId="0" borderId="186" xfId="0" applyFont="1" applyBorder="1" applyAlignment="1">
      <alignment horizontal="distributed" vertical="center"/>
    </xf>
    <xf numFmtId="0" fontId="17" fillId="0" borderId="187" xfId="0" applyFont="1" applyBorder="1" applyAlignment="1">
      <alignment horizontal="distributed" vertical="center"/>
    </xf>
    <xf numFmtId="0" fontId="4" fillId="0" borderId="0" xfId="0" applyFont="1" applyAlignment="1">
      <alignment horizontal="right" vertical="center"/>
    </xf>
    <xf numFmtId="0" fontId="17" fillId="0" borderId="0" xfId="0" applyFont="1" applyAlignment="1">
      <alignment horizontal="distributed" vertical="center"/>
    </xf>
    <xf numFmtId="0" fontId="29" fillId="0" borderId="0" xfId="0" applyFont="1" applyAlignment="1">
      <alignment vertical="center"/>
    </xf>
    <xf numFmtId="0" fontId="18"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vertical="center" shrinkToFit="1"/>
    </xf>
    <xf numFmtId="0" fontId="18" fillId="0" borderId="0" xfId="0" applyFont="1" applyAlignment="1">
      <alignment vertical="center" shrinkToFit="1"/>
    </xf>
    <xf numFmtId="0" fontId="4" fillId="0" borderId="0" xfId="0" applyFont="1" applyAlignment="1">
      <alignment vertical="center"/>
    </xf>
    <xf numFmtId="0" fontId="18" fillId="0" borderId="0" xfId="0" applyFont="1"/>
    <xf numFmtId="0" fontId="18" fillId="0" borderId="0" xfId="0" applyFont="1" applyAlignment="1">
      <alignment horizontal="center"/>
    </xf>
    <xf numFmtId="181" fontId="18" fillId="0" borderId="0" xfId="0" applyNumberFormat="1" applyFont="1" applyAlignment="1">
      <alignment horizontal="center" vertical="center"/>
    </xf>
    <xf numFmtId="0" fontId="4" fillId="0" borderId="0" xfId="0" applyFont="1" applyAlignment="1">
      <alignment shrinkToFit="1"/>
    </xf>
    <xf numFmtId="0" fontId="4" fillId="0" borderId="0" xfId="0" applyFont="1" applyAlignment="1">
      <alignment horizontal="center" shrinkToFit="1"/>
    </xf>
    <xf numFmtId="0" fontId="30" fillId="5" borderId="0" xfId="4" applyFont="1" applyFill="1" applyAlignment="1">
      <alignment horizontal="right" vertical="center" shrinkToFit="1"/>
    </xf>
    <xf numFmtId="0" fontId="20" fillId="0" borderId="0" xfId="0" applyFont="1"/>
    <xf numFmtId="0" fontId="20" fillId="0" borderId="0" xfId="0" applyFont="1" applyAlignment="1">
      <alignment horizontal="center"/>
    </xf>
    <xf numFmtId="0" fontId="20" fillId="0" borderId="176" xfId="0" applyFont="1" applyBorder="1"/>
    <xf numFmtId="0" fontId="31" fillId="5" borderId="0" xfId="4" applyFont="1" applyFill="1" applyAlignment="1">
      <alignment vertical="center" shrinkToFit="1"/>
    </xf>
    <xf numFmtId="0" fontId="32" fillId="5" borderId="0" xfId="4" applyFont="1" applyFill="1" applyAlignment="1">
      <alignment horizontal="center" vertical="center" shrinkToFit="1"/>
    </xf>
    <xf numFmtId="0" fontId="33" fillId="5" borderId="0" xfId="4" applyFont="1" applyFill="1" applyAlignment="1">
      <alignment horizontal="center" vertical="center" shrinkToFit="1"/>
    </xf>
    <xf numFmtId="0" fontId="33" fillId="5" borderId="0" xfId="4" applyFont="1" applyFill="1" applyAlignment="1">
      <alignment horizontal="left" vertical="center" shrinkToFit="1"/>
    </xf>
    <xf numFmtId="0" fontId="34" fillId="5" borderId="28" xfId="4" applyFont="1" applyFill="1" applyBorder="1" applyAlignment="1">
      <alignment horizontal="left" vertical="center" shrinkToFit="1"/>
    </xf>
    <xf numFmtId="0" fontId="34" fillId="5" borderId="28" xfId="4" applyFont="1" applyFill="1" applyBorder="1" applyAlignment="1">
      <alignment vertical="center" shrinkToFit="1"/>
    </xf>
    <xf numFmtId="0" fontId="35" fillId="5" borderId="28" xfId="4" applyFont="1" applyFill="1" applyBorder="1" applyAlignment="1">
      <alignment vertical="center" shrinkToFit="1"/>
    </xf>
    <xf numFmtId="0" fontId="34" fillId="5" borderId="28" xfId="4" applyFont="1" applyFill="1" applyBorder="1" applyAlignment="1">
      <alignment horizontal="center" vertical="center" shrinkToFit="1"/>
    </xf>
    <xf numFmtId="0" fontId="33" fillId="5" borderId="0" xfId="4" applyFont="1" applyFill="1" applyAlignment="1">
      <alignment vertical="center" shrinkToFit="1"/>
    </xf>
    <xf numFmtId="0" fontId="34" fillId="5" borderId="25" xfId="4" applyFont="1" applyFill="1" applyBorder="1" applyAlignment="1">
      <alignment horizontal="left" vertical="center" shrinkToFit="1"/>
    </xf>
    <xf numFmtId="0" fontId="35" fillId="5" borderId="25" xfId="4" applyFont="1" applyFill="1" applyBorder="1" applyAlignment="1">
      <alignment horizontal="right" vertical="center" shrinkToFit="1"/>
    </xf>
    <xf numFmtId="0" fontId="34" fillId="5" borderId="26" xfId="4" applyFont="1" applyFill="1" applyBorder="1" applyAlignment="1">
      <alignment horizontal="center" vertical="center" shrinkToFit="1"/>
    </xf>
    <xf numFmtId="0" fontId="32" fillId="5" borderId="0" xfId="4" applyFont="1" applyFill="1" applyAlignment="1">
      <alignment vertical="center" wrapText="1"/>
    </xf>
    <xf numFmtId="0" fontId="31" fillId="5" borderId="0" xfId="4" applyFont="1" applyFill="1">
      <alignment vertical="center"/>
    </xf>
    <xf numFmtId="0" fontId="30" fillId="6" borderId="29" xfId="4" applyFont="1" applyFill="1" applyBorder="1" applyAlignment="1">
      <alignment horizontal="center" vertical="center" wrapText="1" shrinkToFit="1"/>
    </xf>
    <xf numFmtId="0" fontId="30" fillId="6" borderId="5" xfId="4" applyFont="1" applyFill="1" applyBorder="1" applyAlignment="1">
      <alignment horizontal="center" vertical="center" wrapText="1" shrinkToFit="1"/>
    </xf>
    <xf numFmtId="0" fontId="30" fillId="6" borderId="147" xfId="4" applyFont="1" applyFill="1" applyBorder="1" applyAlignment="1">
      <alignment horizontal="center" vertical="center" wrapText="1" shrinkToFit="1"/>
    </xf>
    <xf numFmtId="0" fontId="30" fillId="6" borderId="26" xfId="4" applyFont="1" applyFill="1" applyBorder="1" applyAlignment="1">
      <alignment horizontal="center" vertical="center" wrapText="1" shrinkToFit="1"/>
    </xf>
    <xf numFmtId="0" fontId="30" fillId="6" borderId="177" xfId="4" applyFont="1" applyFill="1" applyBorder="1" applyAlignment="1">
      <alignment horizontal="center" vertical="center" wrapText="1" shrinkToFit="1"/>
    </xf>
    <xf numFmtId="0" fontId="30" fillId="5" borderId="0" xfId="4" applyFont="1" applyFill="1" applyAlignment="1">
      <alignment vertical="center" shrinkToFit="1"/>
    </xf>
    <xf numFmtId="187" fontId="22" fillId="5" borderId="147" xfId="4" applyNumberFormat="1" applyFont="1" applyFill="1" applyBorder="1" applyAlignment="1">
      <alignment horizontal="center" vertical="center" shrinkToFit="1"/>
    </xf>
    <xf numFmtId="187" fontId="22" fillId="5" borderId="26" xfId="4" applyNumberFormat="1" applyFont="1" applyFill="1" applyBorder="1" applyAlignment="1">
      <alignment horizontal="center" vertical="center" shrinkToFit="1"/>
    </xf>
    <xf numFmtId="187" fontId="22" fillId="5" borderId="177" xfId="4" applyNumberFormat="1" applyFont="1" applyFill="1" applyBorder="1" applyAlignment="1">
      <alignment horizontal="center" vertical="center" shrinkToFit="1"/>
    </xf>
    <xf numFmtId="0" fontId="22" fillId="5" borderId="147" xfId="4" applyFont="1" applyFill="1" applyBorder="1" applyAlignment="1">
      <alignment horizontal="center" vertical="center" shrinkToFit="1"/>
    </xf>
    <xf numFmtId="0" fontId="22" fillId="5" borderId="26" xfId="4" applyFont="1" applyFill="1" applyBorder="1" applyAlignment="1">
      <alignment horizontal="center" vertical="center" shrinkToFit="1"/>
    </xf>
    <xf numFmtId="0" fontId="22" fillId="5" borderId="188" xfId="4" applyFont="1" applyFill="1" applyBorder="1" applyAlignment="1">
      <alignment horizontal="center" vertical="center" shrinkToFit="1"/>
    </xf>
    <xf numFmtId="0" fontId="22" fillId="5" borderId="176" xfId="4" applyFont="1" applyFill="1" applyBorder="1" applyAlignment="1">
      <alignment horizontal="left" vertical="center" wrapText="1" shrinkToFit="1"/>
    </xf>
    <xf numFmtId="0" fontId="22" fillId="5" borderId="176" xfId="4" applyFont="1" applyFill="1" applyBorder="1" applyAlignment="1">
      <alignment horizontal="left" vertical="center" shrinkToFit="1"/>
    </xf>
    <xf numFmtId="187" fontId="22" fillId="5" borderId="9" xfId="4" applyNumberFormat="1" applyFont="1" applyFill="1" applyBorder="1" applyAlignment="1">
      <alignment horizontal="center" vertical="center" shrinkToFit="1"/>
    </xf>
    <xf numFmtId="187" fontId="22" fillId="5" borderId="0" xfId="4" applyNumberFormat="1" applyFont="1" applyFill="1" applyAlignment="1">
      <alignment horizontal="center" vertical="center" shrinkToFit="1"/>
    </xf>
    <xf numFmtId="187" fontId="22" fillId="5" borderId="16" xfId="4" applyNumberFormat="1" applyFont="1" applyFill="1" applyBorder="1" applyAlignment="1">
      <alignment horizontal="center" vertical="center" shrinkToFit="1"/>
    </xf>
    <xf numFmtId="0" fontId="22" fillId="5" borderId="9" xfId="4" applyFont="1" applyFill="1" applyBorder="1" applyAlignment="1">
      <alignment horizontal="center" vertical="center" shrinkToFit="1"/>
    </xf>
    <xf numFmtId="0" fontId="22" fillId="5" borderId="0" xfId="4" applyFont="1" applyFill="1" applyAlignment="1">
      <alignment horizontal="center" vertical="center" shrinkToFit="1"/>
    </xf>
    <xf numFmtId="0" fontId="22" fillId="5" borderId="162" xfId="4" applyFont="1" applyFill="1" applyBorder="1" applyAlignment="1">
      <alignment horizontal="center" vertical="center" shrinkToFit="1"/>
    </xf>
    <xf numFmtId="187" fontId="22" fillId="5" borderId="12" xfId="4" applyNumberFormat="1" applyFont="1" applyFill="1" applyBorder="1" applyAlignment="1">
      <alignment horizontal="center" vertical="center" shrinkToFit="1"/>
    </xf>
    <xf numFmtId="187" fontId="22" fillId="5" borderId="28" xfId="4" applyNumberFormat="1" applyFont="1" applyFill="1" applyBorder="1" applyAlignment="1">
      <alignment horizontal="center" vertical="center" shrinkToFit="1"/>
    </xf>
    <xf numFmtId="187" fontId="22" fillId="5" borderId="48" xfId="4" applyNumberFormat="1" applyFont="1" applyFill="1" applyBorder="1" applyAlignment="1">
      <alignment horizontal="center" vertical="center" shrinkToFit="1"/>
    </xf>
    <xf numFmtId="0" fontId="22" fillId="5" borderId="12" xfId="4" applyFont="1" applyFill="1" applyBorder="1" applyAlignment="1">
      <alignment horizontal="center" vertical="center" shrinkToFit="1"/>
    </xf>
    <xf numFmtId="0" fontId="22" fillId="5" borderId="28" xfId="4" applyFont="1" applyFill="1" applyBorder="1" applyAlignment="1">
      <alignment horizontal="center" vertical="center" shrinkToFit="1"/>
    </xf>
    <xf numFmtId="0" fontId="22" fillId="5" borderId="189" xfId="4" applyFont="1" applyFill="1" applyBorder="1" applyAlignment="1">
      <alignment horizontal="center" vertical="center" shrinkToFit="1"/>
    </xf>
    <xf numFmtId="187" fontId="22" fillId="5" borderId="147" xfId="4" applyNumberFormat="1" applyFont="1" applyFill="1" applyBorder="1" applyAlignment="1">
      <alignment horizontal="center" vertical="center" wrapText="1" shrinkToFit="1"/>
    </xf>
    <xf numFmtId="187" fontId="22" fillId="5" borderId="26" xfId="4" applyNumberFormat="1" applyFont="1" applyFill="1" applyBorder="1" applyAlignment="1">
      <alignment horizontal="center" vertical="center" wrapText="1" shrinkToFit="1"/>
    </xf>
    <xf numFmtId="187" fontId="22" fillId="5" borderId="177" xfId="4" applyNumberFormat="1" applyFont="1" applyFill="1" applyBorder="1" applyAlignment="1">
      <alignment horizontal="center" vertical="center" wrapText="1" shrinkToFit="1"/>
    </xf>
    <xf numFmtId="187" fontId="22" fillId="5" borderId="12" xfId="4" applyNumberFormat="1" applyFont="1" applyFill="1" applyBorder="1" applyAlignment="1">
      <alignment horizontal="center" vertical="center" wrapText="1" shrinkToFit="1"/>
    </xf>
    <xf numFmtId="187" fontId="22" fillId="5" borderId="28" xfId="4" applyNumberFormat="1" applyFont="1" applyFill="1" applyBorder="1" applyAlignment="1">
      <alignment horizontal="center" vertical="center" wrapText="1" shrinkToFit="1"/>
    </xf>
    <xf numFmtId="187" fontId="22" fillId="5" borderId="48" xfId="4" applyNumberFormat="1" applyFont="1" applyFill="1" applyBorder="1" applyAlignment="1">
      <alignment horizontal="center" vertical="center" wrapText="1" shrinkToFit="1"/>
    </xf>
    <xf numFmtId="187" fontId="22" fillId="5" borderId="178" xfId="4" applyNumberFormat="1" applyFont="1" applyFill="1" applyBorder="1" applyAlignment="1">
      <alignment horizontal="center" vertical="center" shrinkToFit="1"/>
    </xf>
    <xf numFmtId="187" fontId="22" fillId="5" borderId="156" xfId="4" applyNumberFormat="1" applyFont="1" applyFill="1" applyBorder="1" applyAlignment="1">
      <alignment horizontal="center" vertical="center" shrinkToFit="1"/>
    </xf>
    <xf numFmtId="187" fontId="22" fillId="5" borderId="179" xfId="4" applyNumberFormat="1" applyFont="1" applyFill="1" applyBorder="1" applyAlignment="1">
      <alignment horizontal="center" vertical="center" shrinkToFit="1"/>
    </xf>
    <xf numFmtId="0" fontId="22" fillId="5" borderId="178" xfId="4" applyFont="1" applyFill="1" applyBorder="1" applyAlignment="1">
      <alignment horizontal="center" vertical="center" shrinkToFit="1"/>
    </xf>
    <xf numFmtId="0" fontId="22" fillId="5" borderId="156" xfId="4" applyFont="1" applyFill="1" applyBorder="1" applyAlignment="1">
      <alignment horizontal="center" vertical="center" shrinkToFit="1"/>
    </xf>
    <xf numFmtId="0" fontId="22" fillId="5" borderId="154" xfId="4" applyFont="1" applyFill="1" applyBorder="1" applyAlignment="1">
      <alignment horizontal="left" vertical="center" shrinkToFit="1"/>
    </xf>
    <xf numFmtId="0" fontId="36" fillId="5" borderId="26" xfId="4" applyFont="1" applyFill="1" applyBorder="1" applyAlignment="1">
      <alignment horizontal="left" vertical="top" wrapText="1" shrinkToFit="1"/>
    </xf>
    <xf numFmtId="0" fontId="36" fillId="5" borderId="0" xfId="4" applyFont="1" applyFill="1" applyAlignment="1">
      <alignment horizontal="left" vertical="top" wrapText="1" shrinkToFit="1"/>
    </xf>
    <xf numFmtId="0" fontId="30" fillId="5" borderId="0" xfId="4" applyFont="1" applyFill="1" applyAlignment="1">
      <alignment vertical="center" wrapText="1" shrinkToFit="1"/>
    </xf>
    <xf numFmtId="0" fontId="31" fillId="5" borderId="0" xfId="4" applyFont="1" applyFill="1" applyAlignment="1">
      <alignment horizontal="left" vertical="center" shrinkToFit="1"/>
    </xf>
    <xf numFmtId="0" fontId="32" fillId="5" borderId="0" xfId="4" applyFont="1" applyFill="1" applyAlignment="1">
      <alignment horizontal="left" vertical="center" shrinkToFit="1"/>
    </xf>
    <xf numFmtId="0" fontId="34" fillId="5" borderId="0" xfId="4" applyFont="1" applyFill="1" applyAlignment="1">
      <alignment horizontal="left" vertical="center" shrinkToFit="1"/>
    </xf>
    <xf numFmtId="0" fontId="37" fillId="5" borderId="0" xfId="4" applyFont="1" applyFill="1" applyAlignment="1">
      <alignment horizontal="left" vertical="center" shrinkToFit="1"/>
    </xf>
    <xf numFmtId="0" fontId="31" fillId="7" borderId="29" xfId="4" applyFont="1" applyFill="1" applyBorder="1" applyAlignment="1">
      <alignment horizontal="center" vertical="center" wrapText="1" shrinkToFit="1"/>
    </xf>
    <xf numFmtId="0" fontId="31" fillId="7" borderId="6" xfId="4" applyFont="1" applyFill="1" applyBorder="1" applyAlignment="1">
      <alignment horizontal="center" vertical="center" wrapText="1" shrinkToFit="1"/>
    </xf>
    <xf numFmtId="0" fontId="31" fillId="5" borderId="147" xfId="4" applyFont="1" applyFill="1" applyBorder="1" applyAlignment="1">
      <alignment horizontal="left" vertical="center" wrapText="1"/>
    </xf>
    <xf numFmtId="0" fontId="31" fillId="5" borderId="26" xfId="4" applyFont="1" applyFill="1" applyBorder="1" applyAlignment="1">
      <alignment horizontal="left" vertical="center" wrapText="1"/>
    </xf>
    <xf numFmtId="0" fontId="31" fillId="5" borderId="158" xfId="4" applyFont="1" applyFill="1" applyBorder="1" applyAlignment="1">
      <alignment horizontal="left" vertical="center" wrapText="1" shrinkToFit="1"/>
    </xf>
    <xf numFmtId="0" fontId="31" fillId="5" borderId="159" xfId="4" applyFont="1" applyFill="1" applyBorder="1" applyAlignment="1">
      <alignment horizontal="left" vertical="center" wrapText="1" shrinkToFit="1"/>
    </xf>
    <xf numFmtId="0" fontId="31" fillId="5" borderId="180" xfId="4" applyFont="1" applyFill="1" applyBorder="1" applyAlignment="1">
      <alignment horizontal="left" vertical="center" wrapText="1" shrinkToFit="1"/>
    </xf>
    <xf numFmtId="0" fontId="38" fillId="5" borderId="159" xfId="4" applyFont="1" applyFill="1" applyBorder="1" applyAlignment="1">
      <alignment vertical="center" wrapText="1" shrinkToFit="1"/>
    </xf>
    <xf numFmtId="0" fontId="38" fillId="5" borderId="160" xfId="4" applyFont="1" applyFill="1" applyBorder="1" applyAlignment="1">
      <alignment vertical="center" wrapText="1" shrinkToFit="1"/>
    </xf>
    <xf numFmtId="0" fontId="38" fillId="5" borderId="158" xfId="4" applyFont="1" applyFill="1" applyBorder="1" applyAlignment="1">
      <alignment vertical="center" wrapText="1" shrinkToFit="1"/>
    </xf>
    <xf numFmtId="0" fontId="31" fillId="5" borderId="9" xfId="4" applyFont="1" applyFill="1" applyBorder="1" applyAlignment="1">
      <alignment horizontal="left" vertical="center" wrapText="1"/>
    </xf>
    <xf numFmtId="0" fontId="31" fillId="5" borderId="0" xfId="4" applyFont="1" applyFill="1" applyAlignment="1">
      <alignment horizontal="left" vertical="center" wrapText="1"/>
    </xf>
    <xf numFmtId="0" fontId="38" fillId="5" borderId="176" xfId="4" applyFont="1" applyFill="1" applyBorder="1" applyAlignment="1">
      <alignment vertical="center" wrapText="1" shrinkToFit="1"/>
    </xf>
    <xf numFmtId="0" fontId="31" fillId="5" borderId="12" xfId="4" applyFont="1" applyFill="1" applyBorder="1" applyAlignment="1">
      <alignment horizontal="left" vertical="center" wrapText="1"/>
    </xf>
    <xf numFmtId="0" fontId="31" fillId="5" borderId="28" xfId="4" applyFont="1" applyFill="1" applyBorder="1" applyAlignment="1">
      <alignment horizontal="left" vertical="center" wrapText="1"/>
    </xf>
    <xf numFmtId="0" fontId="31" fillId="5" borderId="176" xfId="4" applyFont="1" applyFill="1" applyBorder="1" applyAlignment="1">
      <alignment horizontal="left" vertical="center" wrapText="1" shrinkToFit="1"/>
    </xf>
    <xf numFmtId="0" fontId="31" fillId="5" borderId="181" xfId="4" applyFont="1" applyFill="1" applyBorder="1" applyAlignment="1">
      <alignment horizontal="left" vertical="center" wrapText="1" shrinkToFit="1"/>
    </xf>
    <xf numFmtId="0" fontId="39" fillId="5" borderId="26" xfId="4" applyFont="1" applyFill="1" applyBorder="1" applyAlignment="1">
      <alignment horizontal="left" vertical="top" wrapText="1" shrinkToFit="1"/>
    </xf>
    <xf numFmtId="0" fontId="39" fillId="5" borderId="0" xfId="4" applyFont="1" applyFill="1" applyAlignment="1">
      <alignment horizontal="left" vertical="top" wrapText="1" shrinkToFit="1"/>
    </xf>
    <xf numFmtId="0" fontId="30" fillId="7" borderId="29" xfId="4" applyFont="1" applyFill="1" applyBorder="1" applyAlignment="1">
      <alignment horizontal="center" vertical="center" wrapText="1" shrinkToFit="1"/>
    </xf>
    <xf numFmtId="0" fontId="30" fillId="7" borderId="6" xfId="4" applyFont="1" applyFill="1" applyBorder="1" applyAlignment="1">
      <alignment horizontal="center" vertical="center" wrapText="1" shrinkToFit="1"/>
    </xf>
    <xf numFmtId="0" fontId="30" fillId="5" borderId="5" xfId="4" applyFont="1" applyFill="1" applyBorder="1" applyAlignment="1">
      <alignment horizontal="left" vertical="center" wrapText="1" shrinkToFit="1"/>
    </xf>
    <xf numFmtId="0" fontId="22" fillId="5" borderId="5" xfId="4" applyFont="1" applyFill="1" applyBorder="1" applyAlignment="1">
      <alignment horizontal="left" vertical="center" wrapText="1" shrinkToFit="1"/>
    </xf>
    <xf numFmtId="0" fontId="22" fillId="5" borderId="5" xfId="4" applyFont="1" applyFill="1" applyBorder="1" applyAlignment="1">
      <alignment horizontal="left" vertical="center" shrinkToFit="1"/>
    </xf>
    <xf numFmtId="0" fontId="22" fillId="5" borderId="29" xfId="4" applyFont="1" applyFill="1" applyBorder="1" applyAlignment="1">
      <alignment horizontal="left" vertical="center" wrapText="1" shrinkToFit="1"/>
    </xf>
    <xf numFmtId="0" fontId="22" fillId="5" borderId="25" xfId="4" applyFont="1" applyFill="1" applyBorder="1" applyAlignment="1">
      <alignment horizontal="left" vertical="center" wrapText="1" shrinkToFit="1"/>
    </xf>
    <xf numFmtId="0" fontId="22" fillId="5" borderId="31" xfId="4" applyFont="1" applyFill="1" applyBorder="1" applyAlignment="1">
      <alignment horizontal="left" vertical="center" wrapText="1" shrinkToFit="1"/>
    </xf>
    <xf numFmtId="0" fontId="31" fillId="5" borderId="5" xfId="4" applyFont="1" applyFill="1" applyBorder="1" applyAlignment="1">
      <alignment horizontal="left" vertical="center" wrapText="1" shrinkToFit="1"/>
    </xf>
    <xf numFmtId="0" fontId="40" fillId="5" borderId="5" xfId="4" applyFont="1" applyFill="1" applyBorder="1" applyAlignment="1">
      <alignment horizontal="left" vertical="center" wrapText="1" shrinkToFit="1"/>
    </xf>
    <xf numFmtId="0" fontId="31" fillId="5" borderId="5" xfId="4" applyFont="1" applyFill="1" applyBorder="1" applyAlignment="1">
      <alignment horizontal="center" vertical="center" wrapText="1" shrinkToFit="1"/>
    </xf>
    <xf numFmtId="0" fontId="38" fillId="5" borderId="5" xfId="4" applyFont="1" applyFill="1" applyBorder="1" applyAlignment="1">
      <alignment horizontal="left" vertical="center" wrapText="1" shrinkToFit="1"/>
    </xf>
    <xf numFmtId="0" fontId="17" fillId="0" borderId="0" xfId="0" applyFont="1" applyAlignment="1">
      <alignment horizontal="center" vertical="center"/>
    </xf>
    <xf numFmtId="0" fontId="41" fillId="0" borderId="0" xfId="0" applyFont="1" applyAlignment="1">
      <alignment horizontal="left" vertical="center"/>
    </xf>
    <xf numFmtId="0" fontId="41"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right" vertical="center" indent="6"/>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center" vertical="distributed" textRotation="255" wrapText="1"/>
    </xf>
    <xf numFmtId="0" fontId="9" fillId="0" borderId="6" xfId="0" applyFont="1" applyBorder="1" applyAlignment="1">
      <alignment vertical="center"/>
    </xf>
    <xf numFmtId="0" fontId="9" fillId="0" borderId="5" xfId="0" applyFont="1" applyBorder="1" applyAlignment="1">
      <alignment vertical="center" shrinkToFit="1"/>
    </xf>
    <xf numFmtId="0" fontId="42" fillId="0" borderId="145" xfId="0" applyFont="1" applyBorder="1" applyAlignment="1">
      <alignment horizontal="center" vertical="center" textRotation="255" shrinkToFit="1"/>
    </xf>
    <xf numFmtId="0" fontId="42" fillId="0" borderId="29" xfId="0" applyFont="1" applyBorder="1" applyAlignment="1">
      <alignment horizontal="center" vertical="center" textRotation="255" shrinkToFit="1"/>
    </xf>
    <xf numFmtId="0" fontId="42" fillId="0" borderId="192" xfId="0" applyFont="1" applyBorder="1" applyAlignment="1">
      <alignment horizontal="center" vertical="center" textRotation="255" shrinkToFit="1"/>
    </xf>
    <xf numFmtId="0" fontId="42" fillId="0" borderId="193" xfId="0" applyFont="1" applyBorder="1" applyAlignment="1">
      <alignment horizontal="center" vertical="center" textRotation="255" shrinkToFit="1"/>
    </xf>
    <xf numFmtId="0" fontId="43" fillId="0" borderId="31" xfId="0" applyFont="1" applyBorder="1" applyAlignment="1">
      <alignment horizontal="center" vertical="center" textRotation="255" shrinkToFit="1"/>
    </xf>
    <xf numFmtId="0" fontId="43" fillId="0" borderId="146" xfId="0" applyFont="1" applyBorder="1" applyAlignment="1">
      <alignment horizontal="center" vertical="center" textRotation="255" shrinkToFit="1"/>
    </xf>
    <xf numFmtId="0" fontId="41" fillId="0" borderId="147" xfId="0" applyFont="1" applyBorder="1" applyAlignment="1">
      <alignment horizontal="center" vertical="center"/>
    </xf>
    <xf numFmtId="0" fontId="44" fillId="0" borderId="200" xfId="0" applyFont="1" applyBorder="1" applyAlignment="1">
      <alignment horizontal="center" vertical="center" textRotation="255"/>
    </xf>
    <xf numFmtId="0" fontId="9" fillId="0" borderId="10" xfId="0" applyFont="1" applyBorder="1" applyAlignment="1">
      <alignment horizontal="right" vertical="center"/>
    </xf>
    <xf numFmtId="0" fontId="9" fillId="2" borderId="144" xfId="0" applyFont="1" applyFill="1" applyBorder="1" applyAlignment="1">
      <alignment horizontal="right" vertical="center"/>
    </xf>
    <xf numFmtId="0" fontId="42" fillId="0" borderId="194" xfId="0" applyFont="1" applyBorder="1" applyAlignment="1">
      <alignment horizontal="center" vertical="center" textRotation="255" shrinkToFit="1"/>
    </xf>
    <xf numFmtId="0" fontId="42" fillId="0" borderId="195" xfId="0" applyFont="1" applyBorder="1" applyAlignment="1">
      <alignment horizontal="center" vertical="center" textRotation="255" shrinkToFit="1"/>
    </xf>
    <xf numFmtId="0" fontId="44" fillId="0" borderId="201" xfId="0" applyFont="1" applyBorder="1" applyAlignment="1">
      <alignment horizontal="center" vertical="center" textRotation="255"/>
    </xf>
    <xf numFmtId="0" fontId="9" fillId="0" borderId="10" xfId="0" applyFont="1" applyBorder="1" applyAlignment="1">
      <alignment vertical="center"/>
    </xf>
    <xf numFmtId="56" fontId="45" fillId="2" borderId="18" xfId="0" applyNumberFormat="1" applyFont="1" applyFill="1" applyBorder="1" applyAlignment="1">
      <alignment horizontal="right" vertical="center" wrapText="1"/>
    </xf>
    <xf numFmtId="0" fontId="45" fillId="2" borderId="18" xfId="0" applyFont="1" applyFill="1" applyBorder="1" applyAlignment="1">
      <alignment horizontal="right" vertical="center" wrapText="1"/>
    </xf>
    <xf numFmtId="0" fontId="45" fillId="2" borderId="18" xfId="0" applyFont="1" applyFill="1" applyBorder="1" applyAlignment="1">
      <alignment horizontal="center" vertical="center"/>
    </xf>
    <xf numFmtId="0" fontId="9" fillId="2" borderId="18" xfId="0" applyFont="1" applyFill="1" applyBorder="1" applyAlignment="1">
      <alignment horizontal="right" vertical="center" wrapText="1"/>
    </xf>
    <xf numFmtId="0" fontId="9" fillId="0" borderId="19" xfId="0" applyFont="1" applyBorder="1" applyAlignment="1">
      <alignment horizontal="center" vertical="center"/>
    </xf>
    <xf numFmtId="0" fontId="9" fillId="2" borderId="5" xfId="0" applyFont="1" applyFill="1" applyBorder="1" applyAlignment="1">
      <alignment horizontal="center" vertical="center" shrinkToFit="1"/>
    </xf>
    <xf numFmtId="0" fontId="41" fillId="0" borderId="12" xfId="0" applyFont="1" applyBorder="1" applyAlignment="1">
      <alignment horizontal="center" vertical="center"/>
    </xf>
    <xf numFmtId="0" fontId="9" fillId="0" borderId="5" xfId="0" applyFont="1" applyBorder="1" applyAlignment="1">
      <alignment vertical="center"/>
    </xf>
    <xf numFmtId="177" fontId="9" fillId="0" borderId="5" xfId="0" applyNumberFormat="1" applyFont="1" applyBorder="1" applyAlignment="1">
      <alignment horizontal="distributed" vertical="center"/>
    </xf>
    <xf numFmtId="3" fontId="46" fillId="2" borderId="5" xfId="0" applyNumberFormat="1" applyFont="1" applyFill="1" applyBorder="1" applyAlignment="1" applyProtection="1">
      <alignment horizontal="right" vertical="center"/>
      <protection locked="0"/>
    </xf>
    <xf numFmtId="3" fontId="46" fillId="0" borderId="29" xfId="0" applyNumberFormat="1" applyFont="1" applyBorder="1" applyAlignment="1" applyProtection="1">
      <alignment horizontal="right" vertical="center"/>
      <protection locked="0"/>
    </xf>
    <xf numFmtId="3" fontId="46" fillId="0" borderId="196" xfId="0" applyNumberFormat="1" applyFont="1" applyBorder="1" applyAlignment="1" applyProtection="1">
      <alignment horizontal="right" vertical="center"/>
      <protection locked="0"/>
    </xf>
    <xf numFmtId="3" fontId="46" fillId="0" borderId="197" xfId="0" applyNumberFormat="1" applyFont="1" applyBorder="1" applyAlignment="1" applyProtection="1">
      <alignment horizontal="right" vertical="center"/>
      <protection locked="0"/>
    </xf>
    <xf numFmtId="3" fontId="46" fillId="0" borderId="31" xfId="0" applyNumberFormat="1" applyFont="1" applyBorder="1" applyAlignment="1" applyProtection="1">
      <alignment horizontal="right" vertical="center"/>
      <protection locked="0"/>
    </xf>
    <xf numFmtId="178" fontId="46" fillId="0" borderId="29" xfId="1" applyNumberFormat="1" applyFont="1" applyBorder="1" applyAlignment="1" applyProtection="1">
      <alignment horizontal="right" vertical="center"/>
    </xf>
    <xf numFmtId="0" fontId="9" fillId="0" borderId="25" xfId="0" applyFont="1" applyBorder="1" applyAlignment="1">
      <alignment horizontal="center" vertical="center"/>
    </xf>
    <xf numFmtId="0" fontId="4" fillId="0" borderId="202" xfId="0" applyFont="1" applyBorder="1" applyAlignment="1">
      <alignment vertical="center"/>
    </xf>
    <xf numFmtId="3" fontId="46" fillId="0" borderId="198" xfId="0" applyNumberFormat="1" applyFont="1" applyBorder="1" applyAlignment="1" applyProtection="1">
      <alignment horizontal="right" vertical="center"/>
      <protection locked="0"/>
    </xf>
    <xf numFmtId="3" fontId="46" fillId="0" borderId="199" xfId="0" applyNumberFormat="1" applyFont="1" applyBorder="1" applyAlignment="1" applyProtection="1">
      <alignment horizontal="right" vertical="center"/>
      <protection locked="0"/>
    </xf>
    <xf numFmtId="0" fontId="4" fillId="0" borderId="203" xfId="0" applyFont="1" applyBorder="1" applyAlignment="1">
      <alignment vertical="center"/>
    </xf>
    <xf numFmtId="0" fontId="9" fillId="0" borderId="5" xfId="0" applyFont="1" applyBorder="1" applyAlignment="1">
      <alignment horizontal="center" vertical="center"/>
    </xf>
    <xf numFmtId="0" fontId="9" fillId="0" borderId="19" xfId="0" applyFont="1" applyBorder="1" applyAlignment="1">
      <alignment horizontal="center" vertical="center"/>
    </xf>
    <xf numFmtId="178" fontId="46" fillId="0" borderId="12" xfId="1" applyNumberFormat="1" applyFont="1" applyBorder="1" applyAlignment="1" applyProtection="1">
      <alignment vertical="center"/>
    </xf>
    <xf numFmtId="0" fontId="9" fillId="0" borderId="48" xfId="0" applyFont="1" applyBorder="1" applyAlignment="1">
      <alignment horizontal="center" vertical="center"/>
    </xf>
    <xf numFmtId="3" fontId="9" fillId="0" borderId="5" xfId="0" applyNumberFormat="1" applyFont="1" applyBorder="1" applyAlignment="1" applyProtection="1">
      <alignment horizontal="right" vertical="center"/>
      <protection locked="0"/>
    </xf>
    <xf numFmtId="176" fontId="29" fillId="0" borderId="0" xfId="0" applyNumberFormat="1" applyFont="1" applyAlignment="1">
      <alignment horizontal="center" vertical="center"/>
    </xf>
    <xf numFmtId="0" fontId="29" fillId="0" borderId="0" xfId="0" applyFont="1" applyAlignment="1">
      <alignment horizontal="right"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0" xfId="0" applyFont="1" applyAlignment="1">
      <alignment horizontal="right" vertical="center" indent="9"/>
    </xf>
    <xf numFmtId="0" fontId="29" fillId="0" borderId="0" xfId="0" applyFont="1" applyAlignment="1">
      <alignment horizontal="distributed" vertical="center"/>
    </xf>
    <xf numFmtId="0" fontId="18" fillId="0" borderId="5" xfId="0" applyFont="1" applyBorder="1" applyAlignment="1">
      <alignment horizontal="center" vertical="center"/>
    </xf>
    <xf numFmtId="0" fontId="18" fillId="0" borderId="5" xfId="0" applyFont="1" applyBorder="1" applyAlignment="1">
      <alignment horizontal="center" vertical="center"/>
    </xf>
    <xf numFmtId="0" fontId="27" fillId="0" borderId="1" xfId="0" applyFont="1" applyBorder="1" applyAlignment="1">
      <alignment horizontal="center" vertical="center"/>
    </xf>
    <xf numFmtId="0" fontId="18" fillId="0" borderId="49" xfId="0" applyFont="1" applyBorder="1" applyAlignment="1">
      <alignment vertical="center"/>
    </xf>
    <xf numFmtId="0" fontId="18" fillId="0" borderId="54" xfId="0" applyFont="1" applyBorder="1" applyAlignment="1">
      <alignment vertical="center"/>
    </xf>
    <xf numFmtId="0" fontId="4" fillId="0" borderId="5" xfId="0" applyFont="1" applyBorder="1" applyAlignment="1">
      <alignment horizontal="center" vertical="center"/>
    </xf>
    <xf numFmtId="0" fontId="47" fillId="0" borderId="29" xfId="0" applyFont="1" applyBorder="1" applyAlignment="1">
      <alignment vertical="center"/>
    </xf>
    <xf numFmtId="0" fontId="4" fillId="0" borderId="25" xfId="0" applyFont="1" applyBorder="1" applyAlignment="1">
      <alignment vertical="center"/>
    </xf>
    <xf numFmtId="0" fontId="4" fillId="0" borderId="31" xfId="0" applyFont="1" applyBorder="1" applyAlignment="1">
      <alignment vertical="center"/>
    </xf>
    <xf numFmtId="0" fontId="4" fillId="0" borderId="134" xfId="0" applyFont="1" applyBorder="1" applyAlignment="1">
      <alignment vertical="center"/>
    </xf>
    <xf numFmtId="0" fontId="4" fillId="0" borderId="41" xfId="0" applyFont="1" applyBorder="1" applyAlignment="1">
      <alignment vertical="center"/>
    </xf>
    <xf numFmtId="183" fontId="48" fillId="2" borderId="5" xfId="0" applyNumberFormat="1" applyFont="1" applyFill="1" applyBorder="1" applyAlignment="1">
      <alignment horizontal="center" vertical="center"/>
    </xf>
    <xf numFmtId="0" fontId="48" fillId="2" borderId="5" xfId="0" applyFont="1" applyFill="1" applyBorder="1" applyAlignment="1">
      <alignment horizontal="left" vertical="center"/>
    </xf>
    <xf numFmtId="180" fontId="48" fillId="2" borderId="5" xfId="1" applyFont="1" applyFill="1" applyBorder="1" applyAlignment="1" applyProtection="1">
      <alignment vertical="center"/>
    </xf>
    <xf numFmtId="0" fontId="17" fillId="0" borderId="0" xfId="0" applyFont="1" applyAlignment="1">
      <alignment vertical="center"/>
    </xf>
    <xf numFmtId="0" fontId="29" fillId="2" borderId="37" xfId="0" applyFont="1" applyFill="1" applyBorder="1" applyAlignment="1">
      <alignment horizontal="center" vertical="center" shrinkToFit="1"/>
    </xf>
    <xf numFmtId="0" fontId="17" fillId="2" borderId="138" xfId="0" applyFont="1" applyFill="1" applyBorder="1" applyAlignment="1">
      <alignment vertical="center"/>
    </xf>
    <xf numFmtId="0" fontId="17" fillId="2" borderId="141" xfId="0" applyFont="1" applyFill="1" applyBorder="1" applyAlignment="1">
      <alignment vertical="center"/>
    </xf>
    <xf numFmtId="0" fontId="16" fillId="2" borderId="135" xfId="0" applyFont="1" applyFill="1" applyBorder="1" applyAlignment="1">
      <alignment vertical="center"/>
    </xf>
    <xf numFmtId="0" fontId="49" fillId="2" borderId="5" xfId="0" applyFont="1" applyFill="1" applyBorder="1" applyAlignment="1">
      <alignment horizontal="left" vertical="center"/>
    </xf>
    <xf numFmtId="0" fontId="16" fillId="2" borderId="136" xfId="0" applyFont="1" applyFill="1" applyBorder="1" applyAlignment="1">
      <alignment vertical="center"/>
    </xf>
    <xf numFmtId="0" fontId="17" fillId="2" borderId="139" xfId="0" applyFont="1" applyFill="1" applyBorder="1" applyAlignment="1">
      <alignment vertical="center"/>
    </xf>
    <xf numFmtId="0" fontId="17" fillId="2" borderId="142" xfId="0" applyFont="1" applyFill="1" applyBorder="1" applyAlignment="1">
      <alignment vertical="center"/>
    </xf>
    <xf numFmtId="0" fontId="17" fillId="2" borderId="135" xfId="0" applyFont="1" applyFill="1" applyBorder="1" applyAlignment="1">
      <alignment vertical="center"/>
    </xf>
    <xf numFmtId="0" fontId="17" fillId="2" borderId="136" xfId="0" applyFont="1" applyFill="1" applyBorder="1" applyAlignment="1">
      <alignment vertical="center"/>
    </xf>
    <xf numFmtId="183" fontId="16" fillId="2" borderId="5" xfId="0" applyNumberFormat="1" applyFont="1" applyFill="1" applyBorder="1" applyAlignment="1">
      <alignment horizontal="center" vertical="center"/>
    </xf>
    <xf numFmtId="0" fontId="16" fillId="2" borderId="5" xfId="0" applyFont="1" applyFill="1" applyBorder="1" applyAlignment="1">
      <alignment horizontal="left" vertical="center"/>
    </xf>
    <xf numFmtId="180" fontId="16" fillId="2" borderId="5" xfId="1" applyFont="1" applyFill="1" applyBorder="1" applyAlignment="1" applyProtection="1">
      <alignment vertical="center"/>
    </xf>
    <xf numFmtId="183" fontId="4" fillId="2" borderId="5" xfId="0" applyNumberFormat="1" applyFont="1" applyFill="1" applyBorder="1" applyAlignment="1">
      <alignment horizontal="center" vertical="center"/>
    </xf>
    <xf numFmtId="0" fontId="4" fillId="2" borderId="5" xfId="0" applyFont="1" applyFill="1" applyBorder="1" applyAlignment="1">
      <alignment horizontal="left" vertical="center"/>
    </xf>
    <xf numFmtId="180" fontId="4" fillId="2" borderId="5" xfId="1" applyFont="1" applyFill="1" applyBorder="1" applyAlignment="1" applyProtection="1">
      <alignment vertical="center"/>
    </xf>
    <xf numFmtId="0" fontId="4" fillId="2" borderId="135" xfId="0" applyFont="1" applyFill="1" applyBorder="1" applyAlignment="1">
      <alignment vertical="center"/>
    </xf>
    <xf numFmtId="0" fontId="4" fillId="2" borderId="138" xfId="0" applyFont="1" applyFill="1" applyBorder="1" applyAlignment="1">
      <alignment vertical="center"/>
    </xf>
    <xf numFmtId="183" fontId="17" fillId="2" borderId="5" xfId="0" applyNumberFormat="1" applyFont="1" applyFill="1" applyBorder="1" applyAlignment="1">
      <alignment horizontal="center" vertical="center"/>
    </xf>
    <xf numFmtId="0" fontId="17" fillId="2" borderId="5" xfId="0" applyFont="1" applyFill="1" applyBorder="1" applyAlignment="1">
      <alignment horizontal="left" vertical="center"/>
    </xf>
    <xf numFmtId="180" fontId="17" fillId="2" borderId="5" xfId="1" applyFont="1" applyFill="1" applyBorder="1" applyAlignment="1" applyProtection="1">
      <alignment vertical="center"/>
    </xf>
    <xf numFmtId="184" fontId="17" fillId="2" borderId="5" xfId="0" applyNumberFormat="1" applyFont="1" applyFill="1" applyBorder="1" applyAlignment="1">
      <alignment horizontal="center" vertical="center"/>
    </xf>
    <xf numFmtId="0" fontId="17" fillId="2" borderId="6" xfId="0" applyFont="1" applyFill="1" applyBorder="1" applyAlignment="1">
      <alignment horizontal="left" vertical="center"/>
    </xf>
    <xf numFmtId="180" fontId="17" fillId="2" borderId="6" xfId="1" applyFont="1" applyFill="1" applyBorder="1" applyAlignment="1" applyProtection="1">
      <alignment vertical="center"/>
    </xf>
    <xf numFmtId="0" fontId="17" fillId="2" borderId="6" xfId="0" applyFont="1" applyFill="1" applyBorder="1" applyAlignment="1">
      <alignment vertical="center"/>
    </xf>
    <xf numFmtId="0" fontId="17" fillId="2" borderId="37" xfId="0" applyFont="1" applyFill="1" applyBorder="1" applyAlignment="1">
      <alignment vertical="center"/>
    </xf>
    <xf numFmtId="0" fontId="17" fillId="2" borderId="0" xfId="0" applyFont="1" applyFill="1" applyAlignment="1">
      <alignment vertical="center"/>
    </xf>
    <xf numFmtId="0" fontId="17" fillId="2" borderId="41" xfId="0" applyFont="1" applyFill="1" applyBorder="1" applyAlignment="1">
      <alignment vertical="center"/>
    </xf>
    <xf numFmtId="0" fontId="17" fillId="0" borderId="131" xfId="0" applyFont="1" applyBorder="1" applyAlignment="1">
      <alignment horizontal="center" vertical="center"/>
    </xf>
    <xf numFmtId="179" fontId="16" fillId="0" borderId="132" xfId="0" applyNumberFormat="1" applyFont="1" applyBorder="1" applyAlignment="1">
      <alignment vertical="center"/>
    </xf>
    <xf numFmtId="0" fontId="17" fillId="0" borderId="133" xfId="0" applyFont="1" applyBorder="1"/>
    <xf numFmtId="0" fontId="17" fillId="0" borderId="137" xfId="0" applyFont="1" applyBorder="1" applyAlignment="1">
      <alignment vertical="center"/>
    </xf>
    <xf numFmtId="0" fontId="17" fillId="0" borderId="140" xfId="0" applyFont="1" applyBorder="1" applyAlignment="1">
      <alignment vertical="center"/>
    </xf>
    <xf numFmtId="0" fontId="17" fillId="0" borderId="143" xfId="0" applyFont="1" applyBorder="1" applyAlignment="1">
      <alignment vertical="center"/>
    </xf>
    <xf numFmtId="0" fontId="17" fillId="0" borderId="0" xfId="0" applyFont="1" applyAlignment="1">
      <alignment horizontal="right" vertical="center"/>
    </xf>
    <xf numFmtId="0" fontId="17" fillId="0" borderId="5" xfId="0" applyFont="1" applyBorder="1" applyAlignment="1">
      <alignment horizontal="center" vertical="center"/>
    </xf>
    <xf numFmtId="176" fontId="17" fillId="0" borderId="0" xfId="0" applyNumberFormat="1" applyFont="1" applyAlignment="1">
      <alignment vertical="center"/>
    </xf>
    <xf numFmtId="0" fontId="17" fillId="0" borderId="0" xfId="0" applyFont="1" applyAlignment="1">
      <alignment horizontal="left"/>
    </xf>
    <xf numFmtId="0" fontId="17" fillId="0" borderId="2" xfId="0" applyFont="1" applyBorder="1" applyAlignment="1">
      <alignment horizontal="center" vertical="center"/>
    </xf>
    <xf numFmtId="0" fontId="17" fillId="0" borderId="2" xfId="0" applyFont="1" applyBorder="1" applyAlignment="1">
      <alignment horizontal="center" vertical="center"/>
    </xf>
    <xf numFmtId="0" fontId="17" fillId="0" borderId="1" xfId="0" applyFont="1" applyBorder="1"/>
    <xf numFmtId="0" fontId="17" fillId="0" borderId="32" xfId="0" applyFont="1" applyBorder="1" applyAlignment="1">
      <alignment horizontal="center" vertical="center" textRotation="255"/>
    </xf>
    <xf numFmtId="0" fontId="17" fillId="0" borderId="39" xfId="0" applyFont="1" applyBorder="1" applyAlignment="1">
      <alignment horizontal="center" vertical="center"/>
    </xf>
    <xf numFmtId="0" fontId="17" fillId="0" borderId="42" xfId="0" applyFont="1" applyBorder="1" applyAlignment="1">
      <alignment horizontal="center" vertical="center"/>
    </xf>
    <xf numFmtId="0" fontId="17" fillId="0" borderId="47" xfId="0" applyFont="1" applyBorder="1" applyAlignment="1">
      <alignment horizontal="center" vertical="center"/>
    </xf>
    <xf numFmtId="0" fontId="17" fillId="0" borderId="54" xfId="0" applyFont="1" applyBorder="1" applyAlignment="1">
      <alignment horizontal="center" vertical="center"/>
    </xf>
    <xf numFmtId="0" fontId="17" fillId="0" borderId="63" xfId="0" applyFont="1" applyBorder="1" applyAlignment="1">
      <alignment vertical="center"/>
    </xf>
    <xf numFmtId="0" fontId="17" fillId="0" borderId="78" xfId="0" applyFont="1" applyBorder="1" applyAlignment="1">
      <alignment horizontal="left" vertical="center"/>
    </xf>
    <xf numFmtId="0" fontId="17" fillId="0" borderId="83" xfId="0" applyFont="1" applyBorder="1" applyAlignment="1">
      <alignment horizontal="left" vertical="center"/>
    </xf>
    <xf numFmtId="0" fontId="17" fillId="0" borderId="98" xfId="0" applyFont="1" applyBorder="1" applyAlignment="1">
      <alignment horizontal="left" vertical="center"/>
    </xf>
    <xf numFmtId="0" fontId="17" fillId="0" borderId="101" xfId="0" applyFont="1" applyBorder="1" applyAlignment="1">
      <alignment horizontal="left" vertical="center"/>
    </xf>
    <xf numFmtId="0" fontId="17" fillId="0" borderId="103" xfId="0" applyFont="1" applyBorder="1" applyAlignment="1">
      <alignment horizontal="center" vertical="center"/>
    </xf>
    <xf numFmtId="0" fontId="17" fillId="0" borderId="107" xfId="0" applyFont="1" applyBorder="1" applyAlignment="1">
      <alignment vertical="center"/>
    </xf>
    <xf numFmtId="0" fontId="17" fillId="0" borderId="126" xfId="0" applyFont="1" applyBorder="1" applyAlignment="1">
      <alignment horizontal="center" vertical="center"/>
    </xf>
    <xf numFmtId="0" fontId="17" fillId="0" borderId="37" xfId="0" applyFont="1" applyBorder="1" applyAlignment="1">
      <alignment horizontal="center" vertical="center"/>
    </xf>
    <xf numFmtId="0" fontId="17" fillId="0" borderId="43" xfId="0" applyFont="1" applyBorder="1" applyAlignment="1">
      <alignment horizontal="center" vertical="center"/>
    </xf>
    <xf numFmtId="0" fontId="17" fillId="0" borderId="16" xfId="0" applyFont="1" applyBorder="1" applyAlignment="1">
      <alignment vertical="center"/>
    </xf>
    <xf numFmtId="0" fontId="17" fillId="0" borderId="41" xfId="0" applyFont="1" applyBorder="1" applyAlignment="1">
      <alignment vertical="center"/>
    </xf>
    <xf numFmtId="0" fontId="17" fillId="0" borderId="64" xfId="0" applyFont="1" applyBorder="1" applyAlignment="1">
      <alignment horizontal="center" vertical="center" shrinkToFit="1"/>
    </xf>
    <xf numFmtId="0" fontId="17" fillId="0" borderId="6" xfId="0" applyFont="1" applyBorder="1" applyAlignment="1">
      <alignment horizontal="center" vertical="center" wrapText="1"/>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0" fontId="17" fillId="0" borderId="91" xfId="0" applyFont="1" applyBorder="1" applyAlignment="1">
      <alignment horizontal="center" vertical="center"/>
    </xf>
    <xf numFmtId="0" fontId="17" fillId="0" borderId="37" xfId="0" applyFont="1" applyBorder="1" applyAlignment="1">
      <alignment horizontal="left" vertical="center"/>
    </xf>
    <xf numFmtId="0" fontId="17" fillId="0" borderId="9" xfId="0" applyFont="1" applyBorder="1" applyAlignment="1">
      <alignment horizontal="left" vertical="center"/>
    </xf>
    <xf numFmtId="0" fontId="17" fillId="0" borderId="64" xfId="0" applyFont="1" applyBorder="1" applyAlignment="1">
      <alignment horizontal="left" vertical="center" wrapText="1"/>
    </xf>
    <xf numFmtId="0" fontId="17" fillId="0" borderId="43" xfId="0" applyFont="1" applyBorder="1" applyAlignment="1">
      <alignment horizontal="right" vertical="center"/>
    </xf>
    <xf numFmtId="0" fontId="17" fillId="0" borderId="16" xfId="0" applyFont="1" applyBorder="1" applyAlignment="1">
      <alignment horizontal="right" vertical="center"/>
    </xf>
    <xf numFmtId="0" fontId="17" fillId="0" borderId="41" xfId="0" applyFont="1" applyBorder="1" applyAlignment="1">
      <alignment horizontal="right" vertical="center"/>
    </xf>
    <xf numFmtId="0" fontId="17" fillId="0" borderId="37" xfId="0" applyFont="1" applyBorder="1" applyAlignment="1">
      <alignment horizontal="right" vertical="center"/>
    </xf>
    <xf numFmtId="0" fontId="17" fillId="0" borderId="9" xfId="0" applyFont="1" applyBorder="1" applyAlignment="1">
      <alignment horizontal="right" vertical="center"/>
    </xf>
    <xf numFmtId="0" fontId="17" fillId="0" borderId="104" xfId="0" applyFont="1" applyBorder="1" applyAlignment="1">
      <alignment horizontal="right" vertical="center"/>
    </xf>
    <xf numFmtId="0" fontId="17" fillId="0" borderId="12" xfId="0" applyFont="1" applyBorder="1" applyAlignment="1">
      <alignment horizontal="center" vertical="center"/>
    </xf>
    <xf numFmtId="0" fontId="17" fillId="0" borderId="44" xfId="0" applyFont="1" applyBorder="1" applyAlignment="1">
      <alignment horizontal="right" vertical="center"/>
    </xf>
    <xf numFmtId="0" fontId="17" fillId="0" borderId="48" xfId="0" applyFont="1" applyBorder="1" applyAlignment="1">
      <alignment horizontal="center" vertical="center"/>
    </xf>
    <xf numFmtId="0" fontId="17" fillId="0" borderId="41"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99" xfId="0" applyFont="1" applyBorder="1" applyAlignment="1">
      <alignment horizontal="center" vertical="center"/>
    </xf>
    <xf numFmtId="0" fontId="17" fillId="0" borderId="105" xfId="0" applyFont="1" applyBorder="1" applyAlignment="1">
      <alignment horizontal="center" vertical="center"/>
    </xf>
    <xf numFmtId="0" fontId="17" fillId="0" borderId="37" xfId="0" applyFont="1" applyBorder="1" applyAlignment="1">
      <alignment horizontal="center" vertical="center"/>
    </xf>
    <xf numFmtId="0" fontId="17" fillId="0" borderId="104" xfId="0" applyFont="1" applyBorder="1" applyAlignment="1">
      <alignment horizontal="center" vertical="center"/>
    </xf>
    <xf numFmtId="0" fontId="17" fillId="0" borderId="28" xfId="0" applyFont="1" applyBorder="1" applyAlignment="1">
      <alignment horizontal="center" vertical="center"/>
    </xf>
    <xf numFmtId="0" fontId="17" fillId="0" borderId="127" xfId="0" applyFont="1" applyBorder="1" applyAlignment="1">
      <alignment horizontal="center" vertical="center"/>
    </xf>
    <xf numFmtId="180" fontId="17" fillId="0" borderId="33" xfId="0" applyNumberFormat="1" applyFont="1" applyBorder="1" applyAlignment="1">
      <alignment vertical="center"/>
    </xf>
    <xf numFmtId="180" fontId="11" fillId="0" borderId="29" xfId="0" applyNumberFormat="1" applyFont="1" applyBorder="1" applyAlignment="1">
      <alignment horizontal="left" vertical="center"/>
    </xf>
    <xf numFmtId="180" fontId="17" fillId="0" borderId="12" xfId="0" applyNumberFormat="1" applyFont="1" applyBorder="1" applyAlignment="1">
      <alignment horizontal="center" vertical="center"/>
    </xf>
    <xf numFmtId="180" fontId="48" fillId="0" borderId="44" xfId="1" applyFont="1" applyBorder="1" applyAlignment="1" applyProtection="1">
      <alignment vertical="center"/>
    </xf>
    <xf numFmtId="180" fontId="48" fillId="0" borderId="28" xfId="0" applyNumberFormat="1" applyFont="1" applyBorder="1" applyAlignment="1">
      <alignment vertical="center"/>
    </xf>
    <xf numFmtId="180" fontId="17" fillId="0" borderId="55" xfId="0" applyNumberFormat="1" applyFont="1" applyBorder="1" applyAlignment="1">
      <alignment vertical="center"/>
    </xf>
    <xf numFmtId="180" fontId="9" fillId="0" borderId="65" xfId="0" applyNumberFormat="1" applyFont="1" applyBorder="1" applyAlignment="1">
      <alignment vertical="center"/>
    </xf>
    <xf numFmtId="180" fontId="9" fillId="0" borderId="71" xfId="0" applyNumberFormat="1" applyFont="1" applyBorder="1" applyAlignment="1">
      <alignment vertical="center"/>
    </xf>
    <xf numFmtId="180" fontId="9" fillId="0" borderId="80" xfId="0" applyNumberFormat="1" applyFont="1" applyBorder="1" applyAlignment="1">
      <alignment vertical="center"/>
    </xf>
    <xf numFmtId="180" fontId="45" fillId="0" borderId="71" xfId="0" applyNumberFormat="1" applyFont="1" applyBorder="1" applyAlignment="1">
      <alignment vertical="center"/>
    </xf>
    <xf numFmtId="180" fontId="9" fillId="0" borderId="84" xfId="0" applyNumberFormat="1" applyFont="1" applyBorder="1" applyAlignment="1">
      <alignment vertical="center"/>
    </xf>
    <xf numFmtId="180" fontId="9" fillId="0" borderId="92" xfId="0" applyNumberFormat="1" applyFont="1" applyBorder="1" applyAlignment="1">
      <alignment vertical="center"/>
    </xf>
    <xf numFmtId="180" fontId="17" fillId="0" borderId="28" xfId="0" applyNumberFormat="1" applyFont="1" applyBorder="1" applyAlignment="1">
      <alignment vertical="center"/>
    </xf>
    <xf numFmtId="180" fontId="48" fillId="0" borderId="12" xfId="0" applyNumberFormat="1" applyFont="1" applyBorder="1" applyAlignment="1">
      <alignment vertical="center"/>
    </xf>
    <xf numFmtId="180" fontId="17" fillId="0" borderId="12" xfId="0" applyNumberFormat="1" applyFont="1" applyBorder="1" applyAlignment="1">
      <alignment vertical="center"/>
    </xf>
    <xf numFmtId="180" fontId="17" fillId="0" borderId="108" xfId="0" applyNumberFormat="1" applyFont="1" applyBorder="1" applyAlignment="1">
      <alignment vertical="center"/>
    </xf>
    <xf numFmtId="180" fontId="17" fillId="0" borderId="117" xfId="0" applyNumberFormat="1" applyFont="1" applyBorder="1" applyAlignment="1">
      <alignment vertical="center"/>
    </xf>
    <xf numFmtId="180" fontId="17" fillId="0" borderId="119" xfId="0" applyNumberFormat="1" applyFont="1" applyBorder="1" applyAlignment="1">
      <alignment vertical="center"/>
    </xf>
    <xf numFmtId="180" fontId="11" fillId="0" borderId="128" xfId="0" applyNumberFormat="1" applyFont="1" applyBorder="1" applyAlignment="1">
      <alignment vertical="center"/>
    </xf>
    <xf numFmtId="180" fontId="17" fillId="0" borderId="37" xfId="0" applyNumberFormat="1" applyFont="1" applyBorder="1" applyAlignment="1">
      <alignment vertical="center"/>
    </xf>
    <xf numFmtId="180" fontId="17" fillId="0" borderId="0" xfId="0" applyNumberFormat="1" applyFont="1" applyAlignment="1">
      <alignment vertical="center"/>
    </xf>
    <xf numFmtId="180" fontId="17" fillId="0" borderId="56" xfId="0" applyNumberFormat="1" applyFont="1" applyBorder="1" applyAlignment="1">
      <alignment vertical="center"/>
    </xf>
    <xf numFmtId="180" fontId="9" fillId="0" borderId="28" xfId="0" applyNumberFormat="1" applyFont="1" applyBorder="1" applyAlignment="1">
      <alignment vertical="center"/>
    </xf>
    <xf numFmtId="180" fontId="9" fillId="0" borderId="12" xfId="0" applyNumberFormat="1" applyFont="1" applyBorder="1" applyAlignment="1">
      <alignment vertical="center"/>
    </xf>
    <xf numFmtId="180" fontId="9" fillId="0" borderId="19" xfId="0" applyNumberFormat="1" applyFont="1" applyBorder="1" applyAlignment="1">
      <alignment vertical="center"/>
    </xf>
    <xf numFmtId="180" fontId="45" fillId="0" borderId="12" xfId="0" applyNumberFormat="1" applyFont="1" applyBorder="1" applyAlignment="1">
      <alignment vertical="center"/>
    </xf>
    <xf numFmtId="180" fontId="9" fillId="0" borderId="85" xfId="0" applyNumberFormat="1" applyFont="1" applyBorder="1" applyAlignment="1">
      <alignment vertical="center"/>
    </xf>
    <xf numFmtId="180" fontId="9" fillId="0" borderId="93" xfId="0" applyNumberFormat="1" applyFont="1" applyBorder="1" applyAlignment="1">
      <alignment vertical="center"/>
    </xf>
    <xf numFmtId="180" fontId="17" fillId="0" borderId="109" xfId="0" applyNumberFormat="1" applyFont="1" applyBorder="1" applyAlignment="1">
      <alignment vertical="center"/>
    </xf>
    <xf numFmtId="180" fontId="17" fillId="0" borderId="120" xfId="0" applyNumberFormat="1" applyFont="1" applyBorder="1" applyAlignment="1">
      <alignment vertical="center"/>
    </xf>
    <xf numFmtId="180" fontId="17" fillId="0" borderId="44" xfId="1" applyFont="1" applyBorder="1" applyAlignment="1" applyProtection="1">
      <alignment vertical="center"/>
    </xf>
    <xf numFmtId="180" fontId="48" fillId="0" borderId="29" xfId="0" applyNumberFormat="1" applyFont="1" applyBorder="1" applyAlignment="1">
      <alignment horizontal="left" vertical="center"/>
    </xf>
    <xf numFmtId="180" fontId="17" fillId="0" borderId="12" xfId="0" applyNumberFormat="1" applyFont="1" applyBorder="1" applyAlignment="1">
      <alignment horizontal="distributed" vertical="center" indent="2"/>
    </xf>
    <xf numFmtId="180" fontId="4" fillId="0" borderId="33" xfId="0" applyNumberFormat="1" applyFont="1" applyBorder="1" applyAlignment="1">
      <alignment vertical="center"/>
    </xf>
    <xf numFmtId="180" fontId="49" fillId="0" borderId="29" xfId="0" applyNumberFormat="1" applyFont="1" applyBorder="1" applyAlignment="1">
      <alignment horizontal="left" vertical="center"/>
    </xf>
    <xf numFmtId="180" fontId="4" fillId="0" borderId="12" xfId="0" applyNumberFormat="1" applyFont="1" applyBorder="1" applyAlignment="1">
      <alignment horizontal="distributed" vertical="center" indent="2"/>
    </xf>
    <xf numFmtId="180" fontId="4" fillId="0" borderId="44" xfId="1" applyFont="1" applyBorder="1" applyAlignment="1" applyProtection="1">
      <alignment vertical="center"/>
    </xf>
    <xf numFmtId="180" fontId="4" fillId="0" borderId="28" xfId="0" applyNumberFormat="1" applyFont="1" applyBorder="1" applyAlignment="1">
      <alignment vertical="center"/>
    </xf>
    <xf numFmtId="180" fontId="4" fillId="0" borderId="56" xfId="0" applyNumberFormat="1" applyFont="1" applyBorder="1" applyAlignment="1">
      <alignment vertical="center"/>
    </xf>
    <xf numFmtId="180" fontId="4" fillId="0" borderId="12" xfId="0" applyNumberFormat="1" applyFont="1" applyBorder="1" applyAlignment="1">
      <alignment vertical="center"/>
    </xf>
    <xf numFmtId="180" fontId="17" fillId="0" borderId="29" xfId="0" applyNumberFormat="1" applyFont="1" applyBorder="1" applyAlignment="1">
      <alignment horizontal="left" vertical="center"/>
    </xf>
    <xf numFmtId="180" fontId="17" fillId="0" borderId="57" xfId="0" applyNumberFormat="1" applyFont="1" applyBorder="1" applyAlignment="1">
      <alignment vertical="center"/>
    </xf>
    <xf numFmtId="180" fontId="9" fillId="0" borderId="66" xfId="0" applyNumberFormat="1" applyFont="1" applyBorder="1" applyAlignment="1">
      <alignment vertical="center"/>
    </xf>
    <xf numFmtId="180" fontId="9" fillId="0" borderId="72" xfId="0" applyNumberFormat="1" applyFont="1" applyBorder="1" applyAlignment="1">
      <alignment vertical="center"/>
    </xf>
    <xf numFmtId="180" fontId="9" fillId="0" borderId="81" xfId="0" applyNumberFormat="1" applyFont="1" applyBorder="1" applyAlignment="1">
      <alignment vertical="center"/>
    </xf>
    <xf numFmtId="180" fontId="9" fillId="0" borderId="86" xfId="0" applyNumberFormat="1" applyFont="1" applyBorder="1" applyAlignment="1">
      <alignment vertical="center"/>
    </xf>
    <xf numFmtId="180" fontId="9" fillId="0" borderId="94" xfId="0" applyNumberFormat="1" applyFont="1" applyBorder="1" applyAlignment="1">
      <alignment vertical="center"/>
    </xf>
    <xf numFmtId="180" fontId="48" fillId="0" borderId="34" xfId="0" applyNumberFormat="1" applyFont="1" applyBorder="1" applyAlignment="1">
      <alignment horizontal="right" vertical="center"/>
    </xf>
    <xf numFmtId="180" fontId="17" fillId="0" borderId="40" xfId="0" applyNumberFormat="1" applyFont="1" applyBorder="1" applyAlignment="1">
      <alignment vertical="center"/>
    </xf>
    <xf numFmtId="180" fontId="17" fillId="0" borderId="42" xfId="0" applyNumberFormat="1" applyFont="1" applyBorder="1" applyAlignment="1">
      <alignment horizontal="right" vertical="center"/>
    </xf>
    <xf numFmtId="180" fontId="17" fillId="0" borderId="49" xfId="0" applyNumberFormat="1" applyFont="1" applyBorder="1" applyAlignment="1">
      <alignment horizontal="right" vertical="center"/>
    </xf>
    <xf numFmtId="180" fontId="17" fillId="0" borderId="58" xfId="0" applyNumberFormat="1" applyFont="1" applyBorder="1" applyAlignment="1">
      <alignment horizontal="right" vertical="center"/>
    </xf>
    <xf numFmtId="180" fontId="17" fillId="0" borderId="16" xfId="0" applyNumberFormat="1" applyFont="1" applyBorder="1" applyAlignment="1">
      <alignment horizontal="right" vertical="center"/>
    </xf>
    <xf numFmtId="180" fontId="17" fillId="0" borderId="10" xfId="0" applyNumberFormat="1" applyFont="1" applyBorder="1" applyAlignment="1">
      <alignment horizontal="right" vertical="center"/>
    </xf>
    <xf numFmtId="180" fontId="17" fillId="0" borderId="9" xfId="0" applyNumberFormat="1" applyFont="1" applyBorder="1" applyAlignment="1">
      <alignment horizontal="right" vertical="center"/>
    </xf>
    <xf numFmtId="180" fontId="17" fillId="0" borderId="87" xfId="0" applyNumberFormat="1" applyFont="1" applyBorder="1" applyAlignment="1">
      <alignment horizontal="right" vertical="center"/>
    </xf>
    <xf numFmtId="180" fontId="17" fillId="0" borderId="95" xfId="0" applyNumberFormat="1" applyFont="1" applyBorder="1" applyAlignment="1">
      <alignment horizontal="right" vertical="center"/>
    </xf>
    <xf numFmtId="180" fontId="17" fillId="0" borderId="101" xfId="0" applyNumberFormat="1" applyFont="1" applyBorder="1" applyAlignment="1">
      <alignment horizontal="right" vertical="center"/>
    </xf>
    <xf numFmtId="180" fontId="17" fillId="0" borderId="110" xfId="0" applyNumberFormat="1" applyFont="1" applyBorder="1" applyAlignment="1">
      <alignment horizontal="right" vertical="center"/>
    </xf>
    <xf numFmtId="180" fontId="17" fillId="0" borderId="121" xfId="0" applyNumberFormat="1" applyFont="1" applyBorder="1" applyAlignment="1">
      <alignment horizontal="right" vertical="center"/>
    </xf>
    <xf numFmtId="180" fontId="17" fillId="0" borderId="126" xfId="0" applyNumberFormat="1" applyFont="1" applyBorder="1" applyAlignment="1">
      <alignment horizontal="right" vertical="center"/>
    </xf>
    <xf numFmtId="180" fontId="17" fillId="0" borderId="45" xfId="0" applyNumberFormat="1" applyFont="1" applyBorder="1" applyAlignment="1">
      <alignment vertical="center"/>
    </xf>
    <xf numFmtId="180" fontId="17" fillId="0" borderId="2" xfId="0" applyNumberFormat="1" applyFont="1" applyBorder="1" applyAlignment="1">
      <alignment vertical="center"/>
    </xf>
    <xf numFmtId="180" fontId="17" fillId="0" borderId="59" xfId="0" applyNumberFormat="1" applyFont="1" applyBorder="1" applyAlignment="1">
      <alignment vertical="center"/>
    </xf>
    <xf numFmtId="180" fontId="17" fillId="0" borderId="9" xfId="0" applyNumberFormat="1" applyFont="1" applyBorder="1" applyAlignment="1">
      <alignment vertical="center"/>
    </xf>
    <xf numFmtId="180" fontId="17" fillId="0" borderId="10" xfId="0" applyNumberFormat="1" applyFont="1" applyBorder="1" applyAlignment="1">
      <alignment vertical="center"/>
    </xf>
    <xf numFmtId="180" fontId="17" fillId="0" borderId="87" xfId="0" applyNumberFormat="1" applyFont="1" applyBorder="1" applyAlignment="1">
      <alignment vertical="center"/>
    </xf>
    <xf numFmtId="180" fontId="17" fillId="0" borderId="95" xfId="0" applyNumberFormat="1" applyFont="1" applyBorder="1" applyAlignment="1">
      <alignment vertical="center"/>
    </xf>
    <xf numFmtId="180" fontId="17" fillId="0" borderId="50" xfId="0" applyNumberFormat="1" applyFont="1" applyBorder="1" applyAlignment="1">
      <alignment vertical="center"/>
    </xf>
    <xf numFmtId="180" fontId="17" fillId="0" borderId="14" xfId="0" applyNumberFormat="1" applyFont="1" applyBorder="1" applyAlignment="1">
      <alignment vertical="center"/>
    </xf>
    <xf numFmtId="180" fontId="17" fillId="0" borderId="106" xfId="0" applyNumberFormat="1" applyFont="1" applyBorder="1" applyAlignment="1">
      <alignment vertical="center"/>
    </xf>
    <xf numFmtId="180" fontId="17" fillId="0" borderId="111" xfId="0" applyNumberFormat="1" applyFont="1" applyBorder="1" applyAlignment="1">
      <alignment vertical="center"/>
    </xf>
    <xf numFmtId="180" fontId="17" fillId="0" borderId="122" xfId="0" applyNumberFormat="1" applyFont="1" applyBorder="1" applyAlignment="1">
      <alignment vertical="center"/>
    </xf>
    <xf numFmtId="180" fontId="17" fillId="0" borderId="129" xfId="0" applyNumberFormat="1" applyFont="1" applyBorder="1" applyAlignment="1">
      <alignment vertical="center"/>
    </xf>
    <xf numFmtId="180" fontId="46" fillId="0" borderId="35" xfId="0" applyNumberFormat="1" applyFont="1" applyBorder="1" applyAlignment="1">
      <alignment horizontal="center" vertical="center"/>
    </xf>
    <xf numFmtId="180" fontId="9" fillId="0" borderId="24" xfId="0" applyNumberFormat="1" applyFont="1" applyBorder="1" applyAlignment="1">
      <alignment horizontal="center" vertical="center"/>
    </xf>
    <xf numFmtId="180" fontId="9" fillId="0" borderId="60" xfId="0" applyNumberFormat="1" applyFont="1" applyBorder="1" applyAlignment="1">
      <alignment horizontal="center" vertical="center"/>
    </xf>
    <xf numFmtId="180" fontId="9" fillId="0" borderId="67" xfId="0" applyNumberFormat="1" applyFont="1" applyBorder="1" applyAlignment="1">
      <alignment vertical="center" shrinkToFit="1"/>
    </xf>
    <xf numFmtId="180" fontId="45" fillId="0" borderId="73" xfId="0" applyNumberFormat="1" applyFont="1" applyBorder="1" applyAlignment="1">
      <alignment vertical="center" shrinkToFit="1"/>
    </xf>
    <xf numFmtId="180" fontId="9" fillId="0" borderId="76" xfId="0" applyNumberFormat="1" applyFont="1" applyBorder="1" applyAlignment="1">
      <alignment vertical="center" shrinkToFit="1"/>
    </xf>
    <xf numFmtId="180" fontId="45" fillId="0" borderId="76" xfId="0" applyNumberFormat="1" applyFont="1" applyBorder="1" applyAlignment="1">
      <alignment vertical="center" shrinkToFit="1"/>
    </xf>
    <xf numFmtId="180" fontId="45" fillId="0" borderId="73" xfId="0" applyNumberFormat="1" applyFont="1" applyBorder="1" applyAlignment="1">
      <alignment horizontal="center" vertical="center" shrinkToFit="1"/>
    </xf>
    <xf numFmtId="180" fontId="9" fillId="0" borderId="73" xfId="0" applyNumberFormat="1" applyFont="1" applyBorder="1" applyAlignment="1">
      <alignment vertical="center" shrinkToFit="1"/>
    </xf>
    <xf numFmtId="180" fontId="9" fillId="0" borderId="76" xfId="0" applyNumberFormat="1" applyFont="1" applyBorder="1" applyAlignment="1">
      <alignment horizontal="left" vertical="center" shrinkToFit="1"/>
    </xf>
    <xf numFmtId="180" fontId="9" fillId="0" borderId="88" xfId="0" applyNumberFormat="1" applyFont="1" applyBorder="1" applyAlignment="1">
      <alignment vertical="center" shrinkToFit="1"/>
    </xf>
    <xf numFmtId="180" fontId="9" fillId="0" borderId="96" xfId="0" applyNumberFormat="1" applyFont="1" applyBorder="1" applyAlignment="1">
      <alignment vertical="center" shrinkToFit="1"/>
    </xf>
    <xf numFmtId="180" fontId="17" fillId="0" borderId="102" xfId="0" applyNumberFormat="1" applyFont="1" applyBorder="1" applyAlignment="1">
      <alignment horizontal="right" vertical="center"/>
    </xf>
    <xf numFmtId="180" fontId="17" fillId="0" borderId="112" xfId="0" applyNumberFormat="1" applyFont="1" applyBorder="1" applyAlignment="1">
      <alignment vertical="center" wrapText="1"/>
    </xf>
    <xf numFmtId="180" fontId="17" fillId="0" borderId="9" xfId="0" applyNumberFormat="1" applyFont="1" applyBorder="1" applyAlignment="1">
      <alignment vertical="center" wrapText="1"/>
    </xf>
    <xf numFmtId="180" fontId="13" fillId="0" borderId="123" xfId="0" applyNumberFormat="1" applyFont="1" applyBorder="1" applyAlignment="1">
      <alignment vertical="center" wrapText="1"/>
    </xf>
    <xf numFmtId="180" fontId="17" fillId="0" borderId="0" xfId="0" applyNumberFormat="1" applyFont="1" applyAlignment="1">
      <alignment horizontal="center" vertical="center" shrinkToFit="1"/>
    </xf>
    <xf numFmtId="180" fontId="17" fillId="0" borderId="130" xfId="0" applyNumberFormat="1" applyFont="1" applyBorder="1" applyAlignment="1">
      <alignment horizontal="left" vertical="center" shrinkToFit="1"/>
    </xf>
    <xf numFmtId="180" fontId="50" fillId="0" borderId="0" xfId="0" applyNumberFormat="1" applyFont="1" applyAlignment="1">
      <alignment horizontal="left" vertical="center"/>
    </xf>
    <xf numFmtId="180" fontId="17" fillId="0" borderId="30" xfId="0" applyNumberFormat="1" applyFont="1" applyBorder="1" applyAlignment="1">
      <alignment horizontal="center" vertical="center"/>
    </xf>
    <xf numFmtId="180" fontId="9" fillId="0" borderId="61" xfId="0" applyNumberFormat="1" applyFont="1" applyBorder="1" applyAlignment="1">
      <alignment horizontal="center" vertical="center"/>
    </xf>
    <xf numFmtId="180" fontId="17" fillId="0" borderId="68" xfId="0" applyNumberFormat="1" applyFont="1" applyBorder="1" applyAlignment="1">
      <alignment horizontal="right" vertical="center"/>
    </xf>
    <xf numFmtId="180" fontId="17" fillId="0" borderId="89" xfId="0" applyNumberFormat="1" applyFont="1" applyBorder="1" applyAlignment="1">
      <alignment horizontal="right" vertical="center"/>
    </xf>
    <xf numFmtId="180" fontId="17" fillId="0" borderId="113" xfId="0" applyNumberFormat="1" applyFont="1" applyBorder="1" applyAlignment="1">
      <alignment horizontal="right" vertical="center"/>
    </xf>
    <xf numFmtId="180" fontId="13" fillId="0" borderId="123" xfId="0" applyNumberFormat="1" applyFont="1" applyBorder="1" applyAlignment="1">
      <alignment horizontal="right" vertical="center"/>
    </xf>
    <xf numFmtId="180" fontId="17" fillId="0" borderId="0" xfId="0" applyNumberFormat="1" applyFont="1" applyAlignment="1">
      <alignment horizontal="right" vertical="center"/>
    </xf>
    <xf numFmtId="180" fontId="17" fillId="0" borderId="130" xfId="1" applyFont="1" applyBorder="1" applyAlignment="1" applyProtection="1">
      <alignment vertical="center"/>
    </xf>
    <xf numFmtId="180" fontId="9" fillId="0" borderId="50" xfId="0" applyNumberFormat="1" applyFont="1" applyBorder="1" applyAlignment="1">
      <alignment horizontal="center" vertical="center"/>
    </xf>
    <xf numFmtId="180" fontId="9" fillId="0" borderId="69" xfId="0" applyNumberFormat="1" applyFont="1" applyBorder="1" applyAlignment="1">
      <alignment vertical="center"/>
    </xf>
    <xf numFmtId="180" fontId="45" fillId="0" borderId="74" xfId="0" applyNumberFormat="1" applyFont="1" applyBorder="1" applyAlignment="1">
      <alignment vertical="center"/>
    </xf>
    <xf numFmtId="180" fontId="9" fillId="0" borderId="77" xfId="0" applyNumberFormat="1" applyFont="1" applyBorder="1" applyAlignment="1">
      <alignment vertical="center"/>
    </xf>
    <xf numFmtId="180" fontId="45" fillId="0" borderId="79" xfId="0" applyNumberFormat="1" applyFont="1" applyBorder="1" applyAlignment="1">
      <alignment vertical="center"/>
    </xf>
    <xf numFmtId="180" fontId="9" fillId="0" borderId="79" xfId="0" applyNumberFormat="1" applyFont="1" applyBorder="1" applyAlignment="1">
      <alignment vertical="center"/>
    </xf>
    <xf numFmtId="180" fontId="9" fillId="0" borderId="74" xfId="0" applyNumberFormat="1" applyFont="1" applyBorder="1" applyAlignment="1">
      <alignment vertical="center"/>
    </xf>
    <xf numFmtId="180" fontId="9" fillId="0" borderId="90" xfId="0" applyNumberFormat="1" applyFont="1" applyBorder="1" applyAlignment="1">
      <alignment vertical="center"/>
    </xf>
    <xf numFmtId="180" fontId="9" fillId="0" borderId="97" xfId="0" applyNumberFormat="1" applyFont="1" applyBorder="1" applyAlignment="1">
      <alignment vertical="center"/>
    </xf>
    <xf numFmtId="180" fontId="9" fillId="0" borderId="50" xfId="1" applyFont="1" applyBorder="1" applyAlignment="1" applyProtection="1">
      <alignment horizontal="right" vertical="center"/>
    </xf>
    <xf numFmtId="180" fontId="17" fillId="0" borderId="106" xfId="1" applyFont="1" applyBorder="1" applyAlignment="1" applyProtection="1">
      <alignment horizontal="right" vertical="center"/>
    </xf>
    <xf numFmtId="180" fontId="17" fillId="0" borderId="114" xfId="1" applyFont="1" applyBorder="1" applyAlignment="1" applyProtection="1">
      <alignment horizontal="right" vertical="center"/>
    </xf>
    <xf numFmtId="180" fontId="17" fillId="0" borderId="14" xfId="1" applyFont="1" applyBorder="1" applyAlignment="1" applyProtection="1">
      <alignment horizontal="right" vertical="center"/>
    </xf>
    <xf numFmtId="180" fontId="13" fillId="0" borderId="122" xfId="1" applyFont="1" applyBorder="1" applyAlignment="1" applyProtection="1">
      <alignment horizontal="right" vertical="center"/>
    </xf>
    <xf numFmtId="180" fontId="51" fillId="0" borderId="2" xfId="1" applyFont="1" applyBorder="1" applyAlignment="1" applyProtection="1">
      <alignment horizontal="right" vertical="center"/>
    </xf>
    <xf numFmtId="180" fontId="17" fillId="0" borderId="129" xfId="1" applyFont="1" applyBorder="1" applyAlignment="1" applyProtection="1">
      <alignment horizontal="right" vertical="center"/>
    </xf>
    <xf numFmtId="180" fontId="17" fillId="0" borderId="36" xfId="0" applyNumberFormat="1" applyFont="1" applyBorder="1" applyAlignment="1">
      <alignment horizontal="center" vertical="center"/>
    </xf>
    <xf numFmtId="180" fontId="17" fillId="0" borderId="43" xfId="0" applyNumberFormat="1" applyFont="1" applyBorder="1" applyAlignment="1">
      <alignment horizontal="right" vertical="center"/>
    </xf>
    <xf numFmtId="180" fontId="17" fillId="0" borderId="51" xfId="0" applyNumberFormat="1" applyFont="1" applyBorder="1" applyAlignment="1">
      <alignment horizontal="right" vertical="center"/>
    </xf>
    <xf numFmtId="180" fontId="17" fillId="0" borderId="41" xfId="0" applyNumberFormat="1" applyFont="1" applyBorder="1" applyAlignment="1">
      <alignment horizontal="right" vertical="center"/>
    </xf>
    <xf numFmtId="180" fontId="17" fillId="0" borderId="37" xfId="0" applyNumberFormat="1" applyFont="1" applyBorder="1" applyAlignment="1">
      <alignment horizontal="right" vertical="center"/>
    </xf>
    <xf numFmtId="180" fontId="17" fillId="0" borderId="112" xfId="0" applyNumberFormat="1" applyFont="1" applyBorder="1" applyAlignment="1">
      <alignment horizontal="right" vertical="center"/>
    </xf>
    <xf numFmtId="180" fontId="17" fillId="0" borderId="130" xfId="0" applyNumberFormat="1" applyFont="1" applyBorder="1" applyAlignment="1">
      <alignment horizontal="right" vertical="center"/>
    </xf>
    <xf numFmtId="180" fontId="17" fillId="0" borderId="52" xfId="0" applyNumberFormat="1" applyFont="1" applyBorder="1" applyAlignment="1">
      <alignment horizontal="center" vertical="center"/>
    </xf>
    <xf numFmtId="180" fontId="17" fillId="0" borderId="100" xfId="0" applyNumberFormat="1" applyFont="1" applyBorder="1" applyAlignment="1">
      <alignment vertical="center"/>
    </xf>
    <xf numFmtId="180" fontId="16" fillId="0" borderId="122" xfId="0" applyNumberFormat="1" applyFont="1" applyBorder="1" applyAlignment="1">
      <alignment vertical="center"/>
    </xf>
    <xf numFmtId="180" fontId="17" fillId="0" borderId="41" xfId="0" applyNumberFormat="1" applyFont="1" applyBorder="1" applyAlignment="1">
      <alignment vertical="center"/>
    </xf>
    <xf numFmtId="180" fontId="17" fillId="0" borderId="62" xfId="0" applyNumberFormat="1" applyFont="1" applyBorder="1" applyAlignment="1">
      <alignment horizontal="right" vertical="center"/>
    </xf>
    <xf numFmtId="180" fontId="17" fillId="0" borderId="11" xfId="0" applyNumberFormat="1" applyFont="1" applyBorder="1" applyAlignment="1">
      <alignment horizontal="right" vertical="center"/>
    </xf>
    <xf numFmtId="180" fontId="17" fillId="0" borderId="123" xfId="0" applyNumberFormat="1" applyFont="1" applyBorder="1" applyAlignment="1">
      <alignment horizontal="right" vertical="center"/>
    </xf>
    <xf numFmtId="180" fontId="17" fillId="0" borderId="38" xfId="0" applyNumberFormat="1" applyFont="1" applyBorder="1" applyAlignment="1">
      <alignment horizontal="center" vertical="center"/>
    </xf>
    <xf numFmtId="180" fontId="17" fillId="0" borderId="46" xfId="0" applyNumberFormat="1" applyFont="1" applyBorder="1" applyAlignment="1">
      <alignment vertical="center"/>
    </xf>
    <xf numFmtId="180" fontId="17" fillId="0" borderId="53" xfId="0" applyNumberFormat="1" applyFont="1" applyBorder="1" applyAlignment="1">
      <alignment horizontal="center" vertical="center"/>
    </xf>
    <xf numFmtId="180" fontId="17" fillId="0" borderId="70" xfId="0" applyNumberFormat="1" applyFont="1" applyBorder="1" applyAlignment="1">
      <alignment vertical="center"/>
    </xf>
    <xf numFmtId="180" fontId="17" fillId="0" borderId="75" xfId="0" applyNumberFormat="1" applyFont="1" applyBorder="1" applyAlignment="1">
      <alignment vertical="center"/>
    </xf>
    <xf numFmtId="180" fontId="17" fillId="0" borderId="82" xfId="0" applyNumberFormat="1" applyFont="1" applyBorder="1" applyAlignment="1">
      <alignment vertical="center"/>
    </xf>
    <xf numFmtId="180" fontId="17" fillId="0" borderId="115" xfId="0" applyNumberFormat="1" applyFont="1" applyBorder="1" applyAlignment="1">
      <alignment vertical="center"/>
    </xf>
    <xf numFmtId="180" fontId="17" fillId="0" borderId="124" xfId="0" applyNumberFormat="1" applyFont="1" applyBorder="1" applyAlignment="1">
      <alignment vertical="center"/>
    </xf>
    <xf numFmtId="180" fontId="17" fillId="0" borderId="38" xfId="0" applyNumberFormat="1" applyFont="1" applyBorder="1" applyAlignment="1">
      <alignment vertical="center"/>
    </xf>
    <xf numFmtId="180" fontId="17" fillId="0" borderId="116" xfId="0" applyNumberFormat="1" applyFont="1" applyBorder="1" applyAlignment="1">
      <alignment vertical="center"/>
    </xf>
    <xf numFmtId="180" fontId="17" fillId="0" borderId="118" xfId="0" applyNumberFormat="1" applyFont="1" applyBorder="1" applyAlignment="1">
      <alignment vertical="center"/>
    </xf>
    <xf numFmtId="180" fontId="17" fillId="0" borderId="125" xfId="0" applyNumberFormat="1" applyFont="1" applyBorder="1" applyAlignment="1">
      <alignment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17" fillId="0" borderId="0" xfId="0" applyFont="1" applyAlignment="1">
      <alignment horizontal="center" vertical="center"/>
    </xf>
    <xf numFmtId="0" fontId="18" fillId="2" borderId="2" xfId="0" applyFont="1" applyFill="1" applyBorder="1" applyAlignment="1">
      <alignment horizontal="center"/>
    </xf>
    <xf numFmtId="0" fontId="18" fillId="0" borderId="2" xfId="0" applyFont="1" applyBorder="1"/>
    <xf numFmtId="0" fontId="27" fillId="0" borderId="2" xfId="0" applyFont="1" applyBorder="1" applyAlignment="1">
      <alignment horizontal="right"/>
    </xf>
    <xf numFmtId="0" fontId="18" fillId="0" borderId="3" xfId="0" applyFont="1" applyBorder="1" applyAlignment="1">
      <alignment horizontal="distributed" vertical="center"/>
    </xf>
    <xf numFmtId="180" fontId="52" fillId="0" borderId="3" xfId="0" applyNumberFormat="1" applyFont="1" applyBorder="1" applyAlignment="1">
      <alignment horizontal="right" vertical="center"/>
    </xf>
    <xf numFmtId="0" fontId="18" fillId="0" borderId="4" xfId="0" applyFont="1" applyBorder="1" applyAlignment="1">
      <alignment horizontal="distributed" vertical="center"/>
    </xf>
    <xf numFmtId="180" fontId="20" fillId="0" borderId="0" xfId="0" applyNumberFormat="1" applyFont="1"/>
    <xf numFmtId="180" fontId="20" fillId="0" borderId="25" xfId="0" applyNumberFormat="1" applyFont="1" applyBorder="1" applyAlignment="1">
      <alignment horizontal="center" vertical="center"/>
    </xf>
    <xf numFmtId="0" fontId="4" fillId="0" borderId="9" xfId="0" applyFont="1" applyBorder="1"/>
    <xf numFmtId="0" fontId="18" fillId="0" borderId="6" xfId="0" applyFont="1" applyBorder="1" applyAlignment="1">
      <alignment vertical="center" wrapText="1"/>
    </xf>
    <xf numFmtId="0" fontId="18" fillId="0" borderId="6" xfId="0" applyFont="1" applyBorder="1" applyAlignment="1">
      <alignment horizontal="left" vertical="center"/>
    </xf>
    <xf numFmtId="180" fontId="53" fillId="0" borderId="26" xfId="1" applyFont="1" applyBorder="1" applyAlignment="1" applyProtection="1">
      <alignment horizontal="right"/>
    </xf>
    <xf numFmtId="0" fontId="18" fillId="0" borderId="17" xfId="0" applyFont="1" applyBorder="1" applyAlignment="1">
      <alignment horizontal="left" vertical="center"/>
    </xf>
    <xf numFmtId="180" fontId="40" fillId="0" borderId="27" xfId="1" applyFont="1" applyBorder="1" applyAlignment="1" applyProtection="1">
      <alignment horizontal="right"/>
    </xf>
    <xf numFmtId="0" fontId="18" fillId="0" borderId="10" xfId="0" applyFont="1" applyBorder="1" applyAlignment="1">
      <alignment horizontal="left" vertical="center"/>
    </xf>
    <xf numFmtId="180" fontId="40" fillId="0" borderId="0" xfId="1" applyFont="1" applyBorder="1" applyAlignment="1" applyProtection="1">
      <alignment horizontal="right"/>
    </xf>
    <xf numFmtId="0" fontId="18" fillId="0" borderId="7" xfId="0" applyFont="1" applyBorder="1" applyAlignment="1">
      <alignment horizontal="center" vertical="center"/>
    </xf>
    <xf numFmtId="180" fontId="40" fillId="0" borderId="13" xfId="1" applyFont="1" applyBorder="1" applyAlignment="1" applyProtection="1">
      <alignment horizontal="right" vertical="center"/>
    </xf>
    <xf numFmtId="0" fontId="18" fillId="0" borderId="8" xfId="0" applyFont="1" applyBorder="1" applyAlignment="1">
      <alignment vertical="center" wrapText="1"/>
    </xf>
    <xf numFmtId="0" fontId="18" fillId="0" borderId="11" xfId="0" applyFont="1" applyBorder="1" applyAlignment="1">
      <alignment vertical="center"/>
    </xf>
    <xf numFmtId="180" fontId="40" fillId="0" borderId="22" xfId="1" applyFont="1" applyBorder="1" applyAlignment="1" applyProtection="1">
      <alignment horizontal="right" vertical="center"/>
    </xf>
    <xf numFmtId="0" fontId="18" fillId="0" borderId="17" xfId="0" applyFont="1" applyBorder="1" applyAlignment="1">
      <alignment vertical="center"/>
    </xf>
    <xf numFmtId="180" fontId="40" fillId="0" borderId="27" xfId="1" applyFont="1" applyBorder="1" applyAlignment="1" applyProtection="1">
      <alignment horizontal="right" vertical="center"/>
    </xf>
    <xf numFmtId="0" fontId="4" fillId="0" borderId="8" xfId="0" applyFont="1" applyBorder="1" applyAlignment="1">
      <alignment vertical="center" wrapText="1"/>
    </xf>
    <xf numFmtId="0" fontId="4" fillId="0" borderId="17" xfId="0" applyFont="1" applyBorder="1" applyAlignment="1">
      <alignment vertical="center"/>
    </xf>
    <xf numFmtId="180" fontId="22" fillId="0" borderId="27" xfId="1" applyFont="1" applyBorder="1" applyAlignment="1" applyProtection="1">
      <alignment horizontal="right" vertical="center"/>
    </xf>
    <xf numFmtId="0" fontId="18" fillId="0" borderId="18" xfId="0" applyFont="1" applyBorder="1" applyAlignment="1">
      <alignment vertical="center"/>
    </xf>
    <xf numFmtId="180" fontId="40" fillId="0" borderId="0" xfId="1" applyFont="1" applyBorder="1" applyAlignment="1" applyProtection="1">
      <alignment horizontal="right" vertical="center"/>
    </xf>
    <xf numFmtId="0" fontId="18" fillId="0" borderId="9" xfId="0" applyFont="1" applyBorder="1" applyAlignment="1">
      <alignment vertical="center" wrapText="1"/>
    </xf>
    <xf numFmtId="0" fontId="18" fillId="0" borderId="10" xfId="0" applyFont="1" applyBorder="1" applyAlignment="1">
      <alignment vertical="center"/>
    </xf>
    <xf numFmtId="0" fontId="18" fillId="0" borderId="19" xfId="0" applyFont="1" applyBorder="1" applyAlignment="1">
      <alignment vertical="center"/>
    </xf>
    <xf numFmtId="180" fontId="40" fillId="0" borderId="28" xfId="1" applyFont="1" applyBorder="1" applyAlignment="1" applyProtection="1">
      <alignment horizontal="right" vertical="center"/>
    </xf>
    <xf numFmtId="180" fontId="40" fillId="0" borderId="2" xfId="1" applyFont="1" applyBorder="1" applyAlignment="1" applyProtection="1">
      <alignment horizontal="right" vertical="center"/>
    </xf>
    <xf numFmtId="0" fontId="18" fillId="0" borderId="10" xfId="0" applyFont="1" applyBorder="1" applyAlignment="1">
      <alignment vertical="center" wrapText="1"/>
    </xf>
    <xf numFmtId="0" fontId="18" fillId="0" borderId="11" xfId="0" applyFont="1" applyBorder="1" applyAlignment="1">
      <alignment horizontal="left" vertical="center" wrapText="1"/>
    </xf>
    <xf numFmtId="0" fontId="20" fillId="0" borderId="10" xfId="0" applyFont="1" applyBorder="1" applyAlignment="1">
      <alignment vertical="center" wrapText="1"/>
    </xf>
    <xf numFmtId="0" fontId="18" fillId="0" borderId="12" xfId="0" applyFont="1" applyBorder="1" applyAlignment="1">
      <alignment horizontal="right" vertical="center" wrapText="1"/>
    </xf>
    <xf numFmtId="182" fontId="49" fillId="0" borderId="16" xfId="0" applyNumberFormat="1" applyFont="1" applyBorder="1" applyAlignment="1">
      <alignment vertical="center" wrapText="1"/>
    </xf>
    <xf numFmtId="180" fontId="40" fillId="0" borderId="190" xfId="1" applyFont="1" applyBorder="1" applyAlignment="1" applyProtection="1">
      <alignment horizontal="right" vertical="center"/>
    </xf>
    <xf numFmtId="0" fontId="18" fillId="0" borderId="11" xfId="0" applyFont="1" applyBorder="1" applyAlignment="1">
      <alignment horizontal="left" vertical="center"/>
    </xf>
    <xf numFmtId="0" fontId="18" fillId="0" borderId="20" xfId="0" applyFont="1" applyBorder="1" applyAlignment="1">
      <alignment horizontal="left" vertical="center"/>
    </xf>
    <xf numFmtId="0" fontId="4" fillId="0" borderId="9" xfId="0" applyFont="1" applyBorder="1" applyAlignment="1">
      <alignment horizontal="left" vertical="center"/>
    </xf>
    <xf numFmtId="0" fontId="18" fillId="0" borderId="9" xfId="0" applyFont="1" applyBorder="1" applyAlignment="1">
      <alignment horizontal="center" vertical="center"/>
    </xf>
    <xf numFmtId="0" fontId="18" fillId="0" borderId="0" xfId="0" applyFont="1" applyAlignment="1">
      <alignment horizontal="center" vertical="center"/>
    </xf>
    <xf numFmtId="0" fontId="15" fillId="0" borderId="9" xfId="0" applyFont="1" applyBorder="1" applyAlignment="1">
      <alignment vertical="center"/>
    </xf>
    <xf numFmtId="180" fontId="40" fillId="0" borderId="12" xfId="1" applyFont="1" applyBorder="1" applyAlignment="1" applyProtection="1">
      <alignment horizontal="right" vertical="center"/>
    </xf>
    <xf numFmtId="0" fontId="15" fillId="0" borderId="8" xfId="0" applyFont="1" applyBorder="1" applyAlignment="1">
      <alignment horizontal="left" vertical="center"/>
    </xf>
    <xf numFmtId="0" fontId="18" fillId="0" borderId="3" xfId="0" applyFont="1" applyBorder="1" applyAlignment="1">
      <alignment horizontal="left" vertical="center"/>
    </xf>
    <xf numFmtId="0" fontId="18" fillId="0" borderId="15" xfId="0" applyFont="1" applyBorder="1" applyAlignment="1">
      <alignment horizontal="left" vertical="center"/>
    </xf>
    <xf numFmtId="0" fontId="18" fillId="0" borderId="23" xfId="0" applyFont="1" applyBorder="1" applyAlignment="1">
      <alignment horizontal="left" vertical="center"/>
    </xf>
    <xf numFmtId="180" fontId="40" fillId="0" borderId="15" xfId="1" applyFont="1" applyBorder="1" applyAlignment="1" applyProtection="1">
      <alignment horizontal="right" vertical="center"/>
    </xf>
    <xf numFmtId="180" fontId="40" fillId="0" borderId="0" xfId="0" applyNumberFormat="1" applyFont="1"/>
    <xf numFmtId="0" fontId="18" fillId="0" borderId="0" xfId="0" applyFont="1" applyAlignment="1">
      <alignment vertical="center"/>
    </xf>
    <xf numFmtId="0" fontId="18" fillId="0" borderId="5" xfId="0" applyFont="1" applyBorder="1" applyAlignment="1">
      <alignment horizontal="distributed" vertical="center"/>
    </xf>
    <xf numFmtId="180" fontId="40" fillId="0" borderId="29" xfId="0" applyNumberFormat="1" applyFont="1" applyBorder="1" applyAlignment="1">
      <alignment horizontal="right" vertical="center"/>
    </xf>
    <xf numFmtId="0" fontId="18" fillId="0" borderId="13" xfId="0" applyFont="1" applyBorder="1"/>
    <xf numFmtId="180" fontId="20" fillId="0" borderId="13" xfId="0" applyNumberFormat="1" applyFont="1" applyBorder="1"/>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180" fontId="20" fillId="0" borderId="3" xfId="0" applyNumberFormat="1" applyFont="1" applyBorder="1" applyAlignment="1">
      <alignment horizontal="right" vertical="center"/>
    </xf>
    <xf numFmtId="0" fontId="4" fillId="0" borderId="9" xfId="0" applyFont="1" applyBorder="1" applyAlignment="1">
      <alignment vertical="center"/>
    </xf>
    <xf numFmtId="0" fontId="18" fillId="0" borderId="106" xfId="0" applyFont="1" applyBorder="1" applyAlignment="1">
      <alignment horizontal="center" vertical="center"/>
    </xf>
    <xf numFmtId="0" fontId="18" fillId="0" borderId="2" xfId="0" applyFont="1" applyBorder="1" applyAlignment="1">
      <alignment horizontal="center" vertical="center"/>
    </xf>
    <xf numFmtId="0" fontId="18" fillId="0" borderId="50" xfId="0" applyFont="1" applyBorder="1" applyAlignment="1">
      <alignment horizontal="center" vertical="center"/>
    </xf>
    <xf numFmtId="0" fontId="20" fillId="0" borderId="2" xfId="0" applyFont="1" applyBorder="1" applyAlignment="1">
      <alignment horizontal="center"/>
    </xf>
    <xf numFmtId="0" fontId="55" fillId="0" borderId="2" xfId="0" applyFont="1" applyBorder="1"/>
    <xf numFmtId="0" fontId="20" fillId="0" borderId="23" xfId="0" applyFont="1" applyBorder="1" applyAlignment="1">
      <alignment vertical="center"/>
    </xf>
    <xf numFmtId="0" fontId="20" fillId="0" borderId="25" xfId="0" applyFont="1" applyBorder="1" applyAlignment="1">
      <alignment horizontal="center" vertical="center"/>
    </xf>
    <xf numFmtId="0" fontId="20" fillId="0" borderId="26" xfId="0" applyFont="1" applyBorder="1" applyAlignment="1">
      <alignment vertical="center"/>
    </xf>
    <xf numFmtId="0" fontId="20" fillId="0" borderId="30" xfId="0" applyFont="1" applyBorder="1" applyAlignment="1">
      <alignment vertical="center"/>
    </xf>
    <xf numFmtId="0" fontId="20" fillId="0" borderId="0" xfId="0" applyFont="1" applyAlignment="1">
      <alignment vertical="center"/>
    </xf>
    <xf numFmtId="0" fontId="20" fillId="0" borderId="13" xfId="0" applyFont="1" applyBorder="1" applyAlignment="1">
      <alignment vertical="center"/>
    </xf>
    <xf numFmtId="0" fontId="20" fillId="0" borderId="22" xfId="0" applyFont="1" applyBorder="1" applyAlignment="1">
      <alignment vertical="center"/>
    </xf>
    <xf numFmtId="0" fontId="20" fillId="0" borderId="28" xfId="0" applyFont="1" applyBorder="1" applyAlignment="1">
      <alignment vertical="center"/>
    </xf>
    <xf numFmtId="0" fontId="20" fillId="0" borderId="2" xfId="0" applyFont="1" applyBorder="1" applyAlignment="1">
      <alignment vertical="center"/>
    </xf>
    <xf numFmtId="0" fontId="20" fillId="0" borderId="191" xfId="0" applyFont="1" applyBorder="1" applyAlignment="1">
      <alignment vertical="center"/>
    </xf>
    <xf numFmtId="0" fontId="20" fillId="0" borderId="23" xfId="0" applyFont="1" applyBorder="1" applyAlignment="1">
      <alignment vertical="center"/>
    </xf>
    <xf numFmtId="0" fontId="20" fillId="0" borderId="31" xfId="0" applyFont="1" applyBorder="1" applyAlignment="1">
      <alignment vertical="center"/>
    </xf>
    <xf numFmtId="0" fontId="20" fillId="0" borderId="13" xfId="0" applyFont="1" applyBorder="1"/>
    <xf numFmtId="0" fontId="20" fillId="0" borderId="15" xfId="0" applyFont="1" applyBorder="1" applyAlignment="1">
      <alignment vertical="center"/>
    </xf>
    <xf numFmtId="180" fontId="52" fillId="0" borderId="15" xfId="0" applyNumberFormat="1" applyFont="1" applyBorder="1" applyAlignment="1">
      <alignment vertical="center"/>
    </xf>
  </cellXfs>
  <cellStyles count="5">
    <cellStyle name="Excel Built-in Comma [0]" xfId="1" xr:uid="{00000000-0005-0000-0000-000000000000}"/>
    <cellStyle name="Excel Built-in Explanatory Text" xfId="4" xr:uid="{00000000-0005-0000-0000-000001000000}"/>
    <cellStyle name="桁区切り_実績用10人（白紙）新" xfId="3" xr:uid="{00000000-0005-0000-0000-000002000000}"/>
    <cellStyle name="標準" xfId="0" builtinId="0"/>
    <cellStyle name="標準_写真台紙"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12</xdr:row>
      <xdr:rowOff>2380</xdr:rowOff>
    </xdr:from>
    <xdr:to>
      <xdr:col>13</xdr:col>
      <xdr:colOff>440531</xdr:colOff>
      <xdr:row>19</xdr:row>
      <xdr:rowOff>0</xdr:rowOff>
    </xdr:to>
    <xdr:sp macro="" textlink="" fLocksText="0">
      <xdr:nvSpPr>
        <xdr:cNvPr id="2049" name="CustomShape 1">
          <a:extLst>
            <a:ext uri="{FF2B5EF4-FFF2-40B4-BE49-F238E27FC236}">
              <a16:creationId xmlns:a16="http://schemas.microsoft.com/office/drawing/2014/main" id="{00000000-0008-0000-0000-000001080000}"/>
            </a:ext>
          </a:extLst>
        </xdr:cNvPr>
        <xdr:cNvSpPr>
          <a:spLocks noChangeArrowheads="1"/>
        </xdr:cNvSpPr>
      </xdr:nvSpPr>
      <xdr:spPr>
        <a:xfrm>
          <a:off x="47625" y="2878930"/>
          <a:ext cx="4212431" cy="854870"/>
        </a:xfrm>
        <a:prstGeom prst="rect">
          <a:avLst/>
        </a:prstGeom>
        <a:solidFill>
          <a:srgbClr val="FFFFFF">
            <a:alpha val="89999"/>
          </a:srgbClr>
        </a:solidFill>
        <a:ln w="25560" cap="flat">
          <a:solidFill>
            <a:srgbClr val="0000FF"/>
          </a:solidFill>
          <a:miter lim="800000"/>
          <a:headEnd/>
          <a:tailEnd/>
        </a:ln>
        <a:effectLst/>
      </xdr:spPr>
      <xdr:txBody>
        <a:bodyPr vertOverflow="clip" horzOverflow="overflow" wrap="square" lIns="20160" tIns="20160" rIns="20160" bIns="20160" anchor="ctr"/>
        <a:lstStyle/>
        <a:p>
          <a:pPr algn="ctr" rtl="0">
            <a:defRPr sz="1000"/>
          </a:pPr>
          <a:r>
            <a:rPr lang="ja-JP" altLang="en-US" sz="2000" b="1" i="0" u="none" strike="noStrike" baseline="0">
              <a:solidFill>
                <a:srgbClr val="0000FF"/>
              </a:solidFill>
              <a:latin typeface="DejaVu Sans"/>
            </a:rPr>
            <a:t>集落協定名・代表者氏名</a:t>
          </a:r>
          <a:r>
            <a:rPr lang="en-US" altLang="ja-JP" sz="2000" b="1" i="0" u="none" strike="noStrike" baseline="0">
              <a:solidFill>
                <a:srgbClr val="0000FF"/>
              </a:solidFill>
              <a:latin typeface="DejaVu Sans"/>
            </a:rPr>
            <a:t>(</a:t>
          </a:r>
          <a:r>
            <a:rPr lang="ja-JP" altLang="en-US" sz="2000" b="1" i="0" u="none" strike="noStrike" baseline="0">
              <a:solidFill>
                <a:srgbClr val="0000FF"/>
              </a:solidFill>
              <a:latin typeface="DejaVu Sans"/>
            </a:rPr>
            <a:t>自署</a:t>
          </a:r>
          <a:r>
            <a:rPr lang="en-US" altLang="ja-JP" sz="2000" b="1" i="0" u="none" strike="noStrike" baseline="0">
              <a:solidFill>
                <a:srgbClr val="0000FF"/>
              </a:solidFill>
              <a:latin typeface="DejaVu Sans"/>
            </a:rPr>
            <a:t>)</a:t>
          </a:r>
          <a:endParaRPr lang="ja-JP" altLang="en-US" sz="2000" b="1" i="0" u="none" strike="noStrike" baseline="0">
            <a:solidFill>
              <a:srgbClr val="0000FF"/>
            </a:solidFill>
            <a:latin typeface="DejaVu Sans"/>
          </a:endParaRPr>
        </a:p>
      </xdr:txBody>
    </xdr:sp>
    <xdr:clientData/>
  </xdr:twoCellAnchor>
  <xdr:twoCellAnchor>
    <xdr:from>
      <xdr:col>10</xdr:col>
      <xdr:colOff>404812</xdr:colOff>
      <xdr:row>11</xdr:row>
      <xdr:rowOff>108903</xdr:rowOff>
    </xdr:from>
    <xdr:to>
      <xdr:col>12</xdr:col>
      <xdr:colOff>519112</xdr:colOff>
      <xdr:row>12</xdr:row>
      <xdr:rowOff>4763</xdr:rowOff>
    </xdr:to>
    <xdr:sp macro="" textlink="">
      <xdr:nvSpPr>
        <xdr:cNvPr id="2050" name="Line 1">
          <a:extLst>
            <a:ext uri="{FF2B5EF4-FFF2-40B4-BE49-F238E27FC236}">
              <a16:creationId xmlns:a16="http://schemas.microsoft.com/office/drawing/2014/main" id="{00000000-0008-0000-0000-000002080000}"/>
            </a:ext>
          </a:extLst>
        </xdr:cNvPr>
        <xdr:cNvSpPr>
          <a:spLocks noChangeShapeType="1"/>
        </xdr:cNvSpPr>
      </xdr:nvSpPr>
      <xdr:spPr>
        <a:xfrm flipV="1">
          <a:off x="3178968" y="2597309"/>
          <a:ext cx="923925" cy="264954"/>
        </a:xfrm>
        <a:prstGeom prst="line">
          <a:avLst/>
        </a:prstGeom>
        <a:noFill/>
        <a:ln w="28440" cap="flat">
          <a:solidFill>
            <a:srgbClr val="0000FF"/>
          </a:solidFill>
          <a:miter lim="800000"/>
          <a:headEnd/>
          <a:tailEnd type="triangle" w="med" len="med"/>
        </a:ln>
        <a:effectLst/>
      </xdr:spPr>
    </xdr:sp>
    <xdr:clientData/>
  </xdr:twoCellAnchor>
  <xdr:twoCellAnchor>
    <xdr:from>
      <xdr:col>0</xdr:col>
      <xdr:colOff>79375</xdr:colOff>
      <xdr:row>2</xdr:row>
      <xdr:rowOff>47625</xdr:rowOff>
    </xdr:from>
    <xdr:to>
      <xdr:col>8</xdr:col>
      <xdr:colOff>219075</xdr:colOff>
      <xdr:row>5</xdr:row>
      <xdr:rowOff>86360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9375" y="504825"/>
          <a:ext cx="2111375" cy="72453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200" b="1">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15875</xdr:colOff>
      <xdr:row>10</xdr:row>
      <xdr:rowOff>47625</xdr:rowOff>
    </xdr:from>
    <xdr:to>
      <xdr:col>6</xdr:col>
      <xdr:colOff>892175</xdr:colOff>
      <xdr:row>22</xdr:row>
      <xdr:rowOff>89859</xdr:rowOff>
    </xdr:to>
    <xdr:sp macro="" textlink="" fLocksText="0">
      <xdr:nvSpPr>
        <xdr:cNvPr id="3074" name="CustomShape 1">
          <a:extLst>
            <a:ext uri="{FF2B5EF4-FFF2-40B4-BE49-F238E27FC236}">
              <a16:creationId xmlns:a16="http://schemas.microsoft.com/office/drawing/2014/main" id="{00000000-0008-0000-0100-0000020C0000}"/>
            </a:ext>
          </a:extLst>
        </xdr:cNvPr>
        <xdr:cNvSpPr>
          <a:spLocks noChangeArrowheads="1"/>
        </xdr:cNvSpPr>
      </xdr:nvSpPr>
      <xdr:spPr>
        <a:xfrm>
          <a:off x="15875" y="2006540"/>
          <a:ext cx="6519413" cy="2522328"/>
        </a:xfrm>
        <a:prstGeom prst="rect">
          <a:avLst/>
        </a:prstGeom>
        <a:solidFill>
          <a:srgbClr val="FFFFFF">
            <a:alpha val="89999"/>
          </a:srgbClr>
        </a:solidFill>
        <a:ln w="25560" cap="flat">
          <a:solidFill>
            <a:srgbClr val="0000FF"/>
          </a:solidFill>
          <a:miter lim="800000"/>
          <a:headEnd/>
          <a:tailEnd/>
        </a:ln>
        <a:effectLst/>
      </xdr:spPr>
      <xdr:txBody>
        <a:bodyPr vertOverflow="clip" horzOverflow="overflow" wrap="square" lIns="20160" tIns="20160" rIns="20160" bIns="20160" anchor="ctr"/>
        <a:lstStyle/>
        <a:p>
          <a:pPr algn="l" rtl="0">
            <a:defRPr sz="1000"/>
          </a:pPr>
          <a:r>
            <a:rPr lang="ja-JP" altLang="en-US" sz="2000" b="1" i="0" u="none" strike="noStrike" baseline="0">
              <a:solidFill>
                <a:srgbClr val="0000FF"/>
              </a:solidFill>
              <a:latin typeface="+mn-ea"/>
              <a:ea typeface="+mn-ea"/>
            </a:rPr>
            <a:t>・参考様式１は、</a:t>
          </a:r>
          <a:r>
            <a:rPr lang="ja-JP" altLang="en-US" sz="2000" b="1" i="0" u="sng" strike="noStrike" baseline="0">
              <a:solidFill>
                <a:srgbClr val="0000FF"/>
              </a:solidFill>
              <a:latin typeface="+mn-ea"/>
              <a:ea typeface="+mn-ea"/>
            </a:rPr>
            <a:t>自動入力の計算式が入っています。</a:t>
          </a:r>
          <a:endParaRPr lang="en-US" altLang="ja-JP" sz="2000" b="1" i="0" u="sng" strike="noStrike" baseline="0">
            <a:solidFill>
              <a:srgbClr val="0000FF"/>
            </a:solidFill>
            <a:latin typeface="+mn-ea"/>
            <a:ea typeface="+mn-ea"/>
          </a:endParaRPr>
        </a:p>
        <a:p>
          <a:pPr algn="l" rtl="0">
            <a:defRPr sz="1000"/>
          </a:pPr>
          <a:r>
            <a:rPr lang="ja-JP" altLang="en-US" sz="2000" b="1" i="0" u="none" strike="noStrike" baseline="0">
              <a:solidFill>
                <a:srgbClr val="0000FF"/>
              </a:solidFill>
              <a:latin typeface="+mn-ea"/>
              <a:ea typeface="+mn-ea"/>
            </a:rPr>
            <a:t>　※参考様式</a:t>
          </a:r>
          <a:r>
            <a:rPr lang="ja-JP" altLang="en-US" sz="2000" b="1" i="0" u="none" strike="noStrike" baseline="0">
              <a:solidFill>
                <a:srgbClr val="0000FF"/>
              </a:solidFill>
              <a:latin typeface="+mn-ea"/>
              <a:ea typeface="+mn-ea"/>
              <a:cs typeface="Calibri"/>
            </a:rPr>
            <a:t>2-1,2-2へ入力すると自動入力</a:t>
          </a:r>
          <a:endParaRPr lang="en-US" altLang="ja-JP" sz="2000" b="1" i="0" u="none" strike="noStrike" baseline="0">
            <a:solidFill>
              <a:srgbClr val="0000FF"/>
            </a:solidFill>
            <a:latin typeface="+mn-ea"/>
            <a:ea typeface="+mn-ea"/>
            <a:cs typeface="Calibri"/>
          </a:endParaRPr>
        </a:p>
        <a:p>
          <a:pPr algn="l" rtl="0">
            <a:defRPr sz="1000"/>
          </a:pPr>
          <a:r>
            <a:rPr lang="ja-JP" altLang="en-US" sz="2000" b="1" i="0" u="none" strike="noStrike" baseline="0">
              <a:solidFill>
                <a:srgbClr val="0000FF"/>
              </a:solidFill>
              <a:latin typeface="+mn-ea"/>
              <a:ea typeface="+mn-ea"/>
              <a:cs typeface="Calibri"/>
            </a:rPr>
            <a:t>・手書きで作成する場合は、参考様式</a:t>
          </a:r>
          <a:r>
            <a:rPr lang="en-US" altLang="ja-JP" sz="2000" b="1" i="0" u="none" strike="noStrike" baseline="0">
              <a:solidFill>
                <a:srgbClr val="0000FF"/>
              </a:solidFill>
              <a:latin typeface="+mn-ea"/>
              <a:ea typeface="+mn-ea"/>
              <a:cs typeface="Calibri"/>
            </a:rPr>
            <a:t>2</a:t>
          </a:r>
          <a:r>
            <a:rPr lang="ja-JP" altLang="en-US" sz="2000" b="1" i="0" u="none" strike="noStrike" baseline="0">
              <a:solidFill>
                <a:srgbClr val="0000FF"/>
              </a:solidFill>
              <a:latin typeface="+mn-ea"/>
              <a:ea typeface="+mn-ea"/>
              <a:cs typeface="Calibri"/>
            </a:rPr>
            <a:t>と整合を取るようにしてください。</a:t>
          </a:r>
          <a:endParaRPr lang="ja-JP" altLang="en-US" sz="2000" b="1" i="0" u="none" strike="noStrike" baseline="0">
            <a:solidFill>
              <a:srgbClr val="0000FF"/>
            </a:solidFill>
            <a:latin typeface="+mn-ea"/>
            <a:ea typeface="+mn-ea"/>
          </a:endParaRPr>
        </a:p>
      </xdr:txBody>
    </xdr:sp>
    <xdr:clientData/>
  </xdr:twoCellAnchor>
  <xdr:twoCellAnchor>
    <xdr:from>
      <xdr:col>0</xdr:col>
      <xdr:colOff>136501</xdr:colOff>
      <xdr:row>0</xdr:row>
      <xdr:rowOff>117452</xdr:rowOff>
    </xdr:from>
    <xdr:to>
      <xdr:col>2</xdr:col>
      <xdr:colOff>879451</xdr:colOff>
      <xdr:row>3</xdr:row>
      <xdr:rowOff>210545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36501" y="117452"/>
          <a:ext cx="2207643" cy="713117"/>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200" b="1">
              <a:solidFill>
                <a:srgbClr val="FF0000"/>
              </a:solidFill>
            </a:rPr>
            <a:t>記入例</a:t>
          </a:r>
        </a:p>
      </xdr:txBody>
    </xdr:sp>
    <xdr:clientData/>
  </xdr:twoCellAnchor>
  <xdr:twoCellAnchor>
    <xdr:from>
      <xdr:col>0</xdr:col>
      <xdr:colOff>358140</xdr:colOff>
      <xdr:row>41</xdr:row>
      <xdr:rowOff>149860</xdr:rowOff>
    </xdr:from>
    <xdr:to>
      <xdr:col>5</xdr:col>
      <xdr:colOff>952500</xdr:colOff>
      <xdr:row>50</xdr:row>
      <xdr:rowOff>76835</xdr:rowOff>
    </xdr:to>
    <xdr:sp macro="" textlink="" fLocksText="0">
      <xdr:nvSpPr>
        <xdr:cNvPr id="3077" name="CustomShape 6">
          <a:extLst>
            <a:ext uri="{FF2B5EF4-FFF2-40B4-BE49-F238E27FC236}">
              <a16:creationId xmlns:a16="http://schemas.microsoft.com/office/drawing/2014/main" id="{00000000-0008-0000-0100-0000050C0000}"/>
            </a:ext>
          </a:extLst>
        </xdr:cNvPr>
        <xdr:cNvSpPr>
          <a:spLocks noChangeArrowheads="1"/>
        </xdr:cNvSpPr>
      </xdr:nvSpPr>
      <xdr:spPr>
        <a:xfrm>
          <a:off x="358140" y="9081794"/>
          <a:ext cx="4754808" cy="1796032"/>
        </a:xfrm>
        <a:prstGeom prst="wedgeRectCallout">
          <a:avLst>
            <a:gd name="adj1" fmla="val 71454"/>
            <a:gd name="adj2" fmla="val 87751"/>
          </a:avLst>
        </a:prstGeom>
        <a:solidFill>
          <a:srgbClr val="FFFFFF">
            <a:alpha val="89999"/>
          </a:srgbClr>
        </a:solidFill>
        <a:ln w="25560" cap="flat">
          <a:solidFill>
            <a:srgbClr val="0000FF"/>
          </a:solidFill>
          <a:miter lim="800000"/>
          <a:headEnd/>
          <a:tailEnd/>
        </a:ln>
        <a:effectLst/>
      </xdr:spPr>
      <xdr:txBody>
        <a:bodyPr vertOverflow="clip" horzOverflow="overflow" wrap="square" lIns="20160" tIns="20160" rIns="20160" bIns="20160" anchor="ctr"/>
        <a:lstStyle/>
        <a:p>
          <a:pPr algn="l" rtl="0">
            <a:defRPr sz="1000"/>
          </a:pPr>
          <a:r>
            <a:rPr lang="ja-JP" altLang="en-US" sz="1400" b="1" i="0" u="none" strike="noStrike" baseline="0">
              <a:solidFill>
                <a:srgbClr val="0000FF"/>
              </a:solidFill>
              <a:latin typeface="DejaVu Sans"/>
            </a:rPr>
            <a:t>・ここは0円になるようにすること。</a:t>
          </a:r>
        </a:p>
        <a:p>
          <a:pPr algn="l" rtl="0">
            <a:defRPr sz="1000"/>
          </a:pPr>
          <a:r>
            <a:rPr lang="ja-JP" altLang="en-US" sz="1400" b="1" i="0" u="none" strike="noStrike" baseline="0">
              <a:solidFill>
                <a:srgbClr val="0000FF"/>
              </a:solidFill>
              <a:latin typeface="DejaVu Sans"/>
            </a:rPr>
            <a:t>・積立金や繰越金を取り崩した場合は0円にはならず、マイナスになります。</a:t>
          </a:r>
        </a:p>
        <a:p>
          <a:pPr algn="l" rtl="0">
            <a:defRPr sz="1000"/>
          </a:pPr>
          <a:r>
            <a:rPr lang="ja-JP" altLang="en-US" sz="1400" b="1" i="0" u="none" strike="noStrike" baseline="0">
              <a:solidFill>
                <a:srgbClr val="0000FF"/>
              </a:solidFill>
              <a:latin typeface="DejaVu Sans"/>
            </a:rPr>
            <a:t>・自己負担分を計算に入れるとマイナスになってしまいます。自己負担分は計算に含めないでください。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302894</xdr:colOff>
      <xdr:row>17</xdr:row>
      <xdr:rowOff>389890</xdr:rowOff>
    </xdr:from>
    <xdr:to>
      <xdr:col>2</xdr:col>
      <xdr:colOff>1562099</xdr:colOff>
      <xdr:row>23</xdr:row>
      <xdr:rowOff>171450</xdr:rowOff>
    </xdr:to>
    <xdr:sp macro="" textlink="" fLocksText="0">
      <xdr:nvSpPr>
        <xdr:cNvPr id="4098" name="CustomShape 1">
          <a:extLst>
            <a:ext uri="{FF2B5EF4-FFF2-40B4-BE49-F238E27FC236}">
              <a16:creationId xmlns:a16="http://schemas.microsoft.com/office/drawing/2014/main" id="{00000000-0008-0000-0200-000002100000}"/>
            </a:ext>
          </a:extLst>
        </xdr:cNvPr>
        <xdr:cNvSpPr>
          <a:spLocks noChangeArrowheads="1"/>
        </xdr:cNvSpPr>
      </xdr:nvSpPr>
      <xdr:spPr>
        <a:xfrm>
          <a:off x="741044" y="7971790"/>
          <a:ext cx="3030855" cy="2715260"/>
        </a:xfrm>
        <a:prstGeom prst="wedgeRectCallout">
          <a:avLst>
            <a:gd name="adj1" fmla="val 10320"/>
            <a:gd name="adj2" fmla="val -77911"/>
          </a:avLst>
        </a:prstGeom>
        <a:solidFill>
          <a:srgbClr val="FFFFFF"/>
        </a:solidFill>
        <a:ln w="25560" cap="flat">
          <a:solidFill>
            <a:srgbClr val="FF0000"/>
          </a:solidFill>
          <a:miter lim="800000"/>
          <a:headEnd/>
          <a:tailEnd/>
        </a:ln>
        <a:effectLst/>
      </xdr:spPr>
      <xdr:txBody>
        <a:bodyPr vertOverflow="clip" horzOverflow="overflow" wrap="square" lIns="20160" tIns="20160" rIns="20160" bIns="20160" anchor="t"/>
        <a:lstStyle/>
        <a:p>
          <a:pPr algn="l" rtl="0">
            <a:defRPr sz="1000"/>
          </a:pPr>
          <a:r>
            <a:rPr lang="ja-JP" altLang="en-US" sz="2000" b="1" i="0" u="none" strike="noStrike" baseline="0">
              <a:solidFill>
                <a:srgbClr val="FF0000"/>
              </a:solidFill>
              <a:latin typeface="DejaVu Sans"/>
            </a:rPr>
            <a:t>協定書参加者名、住所を記入</a:t>
          </a:r>
        </a:p>
        <a:p>
          <a:pPr algn="l" rtl="0">
            <a:defRPr sz="1000"/>
          </a:pPr>
          <a:endParaRPr lang="ja-JP" altLang="en-US" sz="1200" b="0" i="0" u="none" strike="noStrike" baseline="0">
            <a:solidFill>
              <a:srgbClr val="000000"/>
            </a:solidFill>
            <a:latin typeface="DejaVu Sans"/>
          </a:endParaRPr>
        </a:p>
        <a:p>
          <a:pPr algn="l" rtl="0">
            <a:defRPr sz="1000"/>
          </a:pPr>
          <a:r>
            <a:rPr lang="ja-JP" altLang="en-US" sz="2000" b="1" i="0" u="none" strike="noStrike" baseline="0">
              <a:solidFill>
                <a:srgbClr val="FF0000"/>
              </a:solidFill>
              <a:latin typeface="Calibri"/>
              <a:cs typeface="Calibri"/>
            </a:rPr>
            <a:t>(</a:t>
          </a:r>
          <a:r>
            <a:rPr lang="ja-JP" altLang="en-US" sz="2000" b="1" i="0" u="none" strike="noStrike" baseline="0">
              <a:solidFill>
                <a:srgbClr val="FF0000"/>
              </a:solidFill>
              <a:latin typeface="DejaVu Sans"/>
              <a:cs typeface="Calibri"/>
            </a:rPr>
            <a:t>協定書記載の無い人への支払は出来ません</a:t>
          </a:r>
          <a:r>
            <a:rPr lang="ja-JP" altLang="en-US" sz="2000" b="1" i="0" u="none" strike="noStrike" baseline="0">
              <a:solidFill>
                <a:srgbClr val="FF0000"/>
              </a:solidFill>
              <a:latin typeface="Calibri"/>
              <a:cs typeface="Calibri"/>
            </a:rPr>
            <a:t>)</a:t>
          </a:r>
        </a:p>
      </xdr:txBody>
    </xdr:sp>
    <xdr:clientData/>
  </xdr:twoCellAnchor>
  <xdr:twoCellAnchor>
    <xdr:from>
      <xdr:col>6</xdr:col>
      <xdr:colOff>495300</xdr:colOff>
      <xdr:row>8</xdr:row>
      <xdr:rowOff>99060</xdr:rowOff>
    </xdr:from>
    <xdr:to>
      <xdr:col>20</xdr:col>
      <xdr:colOff>741680</xdr:colOff>
      <xdr:row>23</xdr:row>
      <xdr:rowOff>12065</xdr:rowOff>
    </xdr:to>
    <xdr:sp macro="" textlink="" fLocksText="0">
      <xdr:nvSpPr>
        <xdr:cNvPr id="4099" name="CustomShape 1">
          <a:extLst>
            <a:ext uri="{FF2B5EF4-FFF2-40B4-BE49-F238E27FC236}">
              <a16:creationId xmlns:a16="http://schemas.microsoft.com/office/drawing/2014/main" id="{00000000-0008-0000-0200-000003100000}"/>
            </a:ext>
          </a:extLst>
        </xdr:cNvPr>
        <xdr:cNvSpPr>
          <a:spLocks noChangeArrowheads="1"/>
        </xdr:cNvSpPr>
      </xdr:nvSpPr>
      <xdr:spPr>
        <a:xfrm>
          <a:off x="7372350" y="3204210"/>
          <a:ext cx="13848080" cy="7323455"/>
        </a:xfrm>
        <a:prstGeom prst="rect">
          <a:avLst/>
        </a:prstGeom>
        <a:solidFill>
          <a:srgbClr val="FFFFFF">
            <a:alpha val="89999"/>
          </a:srgbClr>
        </a:solidFill>
        <a:ln w="34925" cap="flat">
          <a:solidFill>
            <a:srgbClr val="FF0000"/>
          </a:solidFill>
          <a:miter lim="800000"/>
          <a:headEnd/>
          <a:tailEnd/>
        </a:ln>
        <a:effectLst/>
      </xdr:spPr>
      <xdr:txBody>
        <a:bodyPr vertOverflow="clip" horzOverflow="overflow" wrap="square" lIns="20160" tIns="20160" rIns="20160" bIns="20160" anchor="ctr"/>
        <a:lstStyle/>
        <a:p>
          <a:pPr algn="l" rtl="0">
            <a:lnSpc>
              <a:spcPts val="7800"/>
            </a:lnSpc>
            <a:defRPr sz="1000"/>
          </a:pPr>
          <a:r>
            <a:rPr lang="ja-JP" altLang="en-US" sz="4800" b="1" i="0" u="none" strike="noStrike" baseline="0">
              <a:solidFill>
                <a:srgbClr val="000000"/>
              </a:solidFill>
              <a:latin typeface="メイリオ"/>
              <a:ea typeface="メイリオ"/>
            </a:rPr>
            <a:t>個人にお金を支払うもの（作業日当、役員報酬等）は上段の</a:t>
          </a:r>
          <a:r>
            <a:rPr lang="ja-JP" altLang="en-US" sz="4800" b="1" i="0" u="none" strike="noStrike" baseline="0">
              <a:solidFill>
                <a:srgbClr val="FF0000"/>
              </a:solidFill>
              <a:latin typeface="メイリオ"/>
              <a:ea typeface="メイリオ"/>
            </a:rPr>
            <a:t>赤枠欄</a:t>
          </a:r>
          <a:r>
            <a:rPr lang="ja-JP" altLang="en-US" sz="4800" b="1" i="0" u="none" strike="noStrike" baseline="0">
              <a:solidFill>
                <a:srgbClr val="000000"/>
              </a:solidFill>
              <a:latin typeface="メイリオ"/>
              <a:ea typeface="メイリオ"/>
            </a:rPr>
            <a:t>に記載してください</a:t>
          </a:r>
          <a:endParaRPr>
            <a:latin typeface="メイリオ"/>
            <a:ea typeface="メイリオ"/>
          </a:endParaRPr>
        </a:p>
        <a:p>
          <a:pPr algn="l" rtl="0">
            <a:lnSpc>
              <a:spcPts val="5900"/>
            </a:lnSpc>
            <a:defRPr sz="1000"/>
          </a:pPr>
          <a:r>
            <a:rPr lang="ja-JP" altLang="en-US" sz="3600" b="1" i="0" u="none" strike="noStrike" baseline="0">
              <a:solidFill>
                <a:srgbClr val="000000"/>
              </a:solidFill>
              <a:latin typeface="メイリオ"/>
              <a:ea typeface="メイリオ"/>
            </a:rPr>
            <a:t>※⑤加算については、目標達成に必要な経費にだけ使用できます。</a:t>
          </a:r>
          <a:endParaRPr>
            <a:latin typeface="メイリオ"/>
            <a:ea typeface="メイリオ"/>
          </a:endParaRPr>
        </a:p>
        <a:p>
          <a:pPr algn="l" rtl="0">
            <a:lnSpc>
              <a:spcPts val="5800"/>
            </a:lnSpc>
            <a:defRPr sz="1000"/>
          </a:pPr>
          <a:r>
            <a:rPr lang="ja-JP" altLang="en-US" sz="3600" b="1" i="0" u="none" strike="noStrike" baseline="0">
              <a:solidFill>
                <a:srgbClr val="000000"/>
              </a:solidFill>
              <a:latin typeface="メイリオ"/>
              <a:ea typeface="メイリオ"/>
            </a:rPr>
            <a:t>※個人に支払をしたものは、個人の所得として取扱うことになり、所得税の対象となります。</a:t>
          </a:r>
          <a:endParaRPr>
            <a:latin typeface="メイリオ"/>
            <a:ea typeface="メイリオ"/>
          </a:endParaRPr>
        </a:p>
        <a:p>
          <a:pPr algn="l" rtl="0">
            <a:lnSpc>
              <a:spcPts val="4700"/>
            </a:lnSpc>
            <a:defRPr sz="1000"/>
          </a:pPr>
          <a:endParaRPr lang="ja-JP" altLang="en-US" sz="3600" b="1" i="0" u="none" strike="noStrike" baseline="0">
            <a:solidFill>
              <a:srgbClr val="000000"/>
            </a:solidFill>
            <a:latin typeface="メイリオ"/>
            <a:ea typeface="メイリオ"/>
          </a:endParaRPr>
        </a:p>
      </xdr:txBody>
    </xdr:sp>
    <xdr:clientData/>
  </xdr:twoCellAnchor>
  <xdr:twoCellAnchor>
    <xdr:from>
      <xdr:col>9</xdr:col>
      <xdr:colOff>876300</xdr:colOff>
      <xdr:row>33</xdr:row>
      <xdr:rowOff>314960</xdr:rowOff>
    </xdr:from>
    <xdr:to>
      <xdr:col>12</xdr:col>
      <xdr:colOff>238125</xdr:colOff>
      <xdr:row>34</xdr:row>
      <xdr:rowOff>189865</xdr:rowOff>
    </xdr:to>
    <xdr:sp macro="" textlink="" fLocksText="0">
      <xdr:nvSpPr>
        <xdr:cNvPr id="4102" name="CustomShape 1">
          <a:extLst>
            <a:ext uri="{FF2B5EF4-FFF2-40B4-BE49-F238E27FC236}">
              <a16:creationId xmlns:a16="http://schemas.microsoft.com/office/drawing/2014/main" id="{00000000-0008-0000-0200-000006100000}"/>
            </a:ext>
          </a:extLst>
        </xdr:cNvPr>
        <xdr:cNvSpPr>
          <a:spLocks noChangeArrowheads="1"/>
        </xdr:cNvSpPr>
      </xdr:nvSpPr>
      <xdr:spPr>
        <a:xfrm>
          <a:off x="10639425" y="15146020"/>
          <a:ext cx="2276475" cy="417830"/>
        </a:xfrm>
        <a:custGeom>
          <a:avLst/>
          <a:gdLst>
            <a:gd name="G0" fmla="*/ 7390 1 2"/>
            <a:gd name="G1" fmla="*/ 1169 1 2"/>
            <a:gd name="G2" fmla="+- 1169 0 0"/>
            <a:gd name="G3" fmla="+- 7390 0 0"/>
          </a:gdLst>
          <a:ahLst/>
          <a:cxnLst>
            <a:cxn ang="0">
              <a:pos x="r" y="vc"/>
            </a:cxn>
            <a:cxn ang="5400000">
              <a:pos x="hc" y="b"/>
            </a:cxn>
            <a:cxn ang="10800000">
              <a:pos x="l" y="vc"/>
            </a:cxn>
            <a:cxn ang="16200000">
              <a:pos x="hc" y="t"/>
            </a:cxn>
          </a:cxnLst>
          <a:rect l="0" t="0" r="0" b="0"/>
          <a:pathLst>
            <a:path>
              <a:moveTo>
                <a:pt x="0" y="0"/>
              </a:moveTo>
              <a:lnTo>
                <a:pt x="1" y="0"/>
              </a:lnTo>
              <a:lnTo>
                <a:pt x="1" y="1"/>
              </a:lnTo>
              <a:lnTo>
                <a:pt x="0" y="1"/>
              </a:lnTo>
              <a:close/>
            </a:path>
          </a:pathLst>
        </a:custGeom>
        <a:solidFill>
          <a:srgbClr val="0000FF">
            <a:alpha val="29999"/>
          </a:srgbClr>
        </a:solidFill>
        <a:ln w="38160" cap="flat">
          <a:solidFill>
            <a:srgbClr val="0000FF"/>
          </a:solidFill>
          <a:miter lim="800000"/>
          <a:headEnd/>
          <a:tailEnd/>
        </a:ln>
        <a:effectLst/>
      </xdr:spPr>
      <xdr:txBody>
        <a:bodyPr vertOverflow="clip" horzOverflow="overflow" wrap="square" lIns="20160" tIns="20160" rIns="20160" bIns="20160" anchor="ctr"/>
        <a:lstStyle/>
        <a:p>
          <a:pPr algn="l" rtl="0">
            <a:defRPr sz="1000"/>
          </a:pPr>
          <a:r>
            <a:rPr lang="ja-JP" altLang="en-US" sz="2400" b="0" i="0" u="none" strike="noStrike" baseline="0">
              <a:solidFill>
                <a:srgbClr val="0000FF"/>
              </a:solidFill>
              <a:latin typeface="DejaVu Sans"/>
            </a:rPr>
            <a:t>青枠内</a:t>
          </a:r>
        </a:p>
      </xdr:txBody>
    </xdr:sp>
    <xdr:clientData/>
  </xdr:twoCellAnchor>
  <xdr:twoCellAnchor>
    <xdr:from>
      <xdr:col>32</xdr:col>
      <xdr:colOff>271780</xdr:colOff>
      <xdr:row>20</xdr:row>
      <xdr:rowOff>400050</xdr:rowOff>
    </xdr:from>
    <xdr:to>
      <xdr:col>36</xdr:col>
      <xdr:colOff>476250</xdr:colOff>
      <xdr:row>25</xdr:row>
      <xdr:rowOff>419101</xdr:rowOff>
    </xdr:to>
    <xdr:sp macro="" textlink="" fLocksText="0">
      <xdr:nvSpPr>
        <xdr:cNvPr id="4104" name="CustomShape 1">
          <a:extLst>
            <a:ext uri="{FF2B5EF4-FFF2-40B4-BE49-F238E27FC236}">
              <a16:creationId xmlns:a16="http://schemas.microsoft.com/office/drawing/2014/main" id="{00000000-0008-0000-0200-000008100000}"/>
            </a:ext>
          </a:extLst>
        </xdr:cNvPr>
        <xdr:cNvSpPr>
          <a:spLocks noChangeArrowheads="1"/>
        </xdr:cNvSpPr>
      </xdr:nvSpPr>
      <xdr:spPr>
        <a:xfrm>
          <a:off x="30916880" y="9391650"/>
          <a:ext cx="3201670" cy="2330451"/>
        </a:xfrm>
        <a:prstGeom prst="wedgeRectCallout">
          <a:avLst>
            <a:gd name="adj1" fmla="val -16181"/>
            <a:gd name="adj2" fmla="val 95356"/>
          </a:avLst>
        </a:prstGeom>
        <a:solidFill>
          <a:srgbClr val="FFFFFF"/>
        </a:solidFill>
        <a:ln w="25560" cap="flat">
          <a:solidFill>
            <a:srgbClr val="7030A0"/>
          </a:solidFill>
          <a:miter lim="800000"/>
          <a:headEnd/>
          <a:tailEnd/>
        </a:ln>
        <a:effectLst/>
      </xdr:spPr>
      <xdr:txBody>
        <a:bodyPr vertOverflow="clip" horzOverflow="overflow" wrap="square" lIns="20160" tIns="20160" rIns="20160" bIns="20160" anchor="ctr"/>
        <a:lstStyle/>
        <a:p>
          <a:pPr algn="l" rtl="0">
            <a:defRPr sz="1000"/>
          </a:pPr>
          <a:r>
            <a:rPr lang="ja-JP" altLang="en-US" sz="2800" b="1" i="0" u="none" strike="noStrike" baseline="0">
              <a:solidFill>
                <a:srgbClr val="000000"/>
              </a:solidFill>
              <a:latin typeface="メイリオ"/>
              <a:ea typeface="メイリオ"/>
            </a:rPr>
            <a:t>積立金がある場合は、ここに入力。</a:t>
          </a:r>
          <a:endParaRPr sz="900" b="1">
            <a:latin typeface="メイリオ"/>
            <a:ea typeface="メイリオ"/>
          </a:endParaRPr>
        </a:p>
      </xdr:txBody>
    </xdr:sp>
    <xdr:clientData/>
  </xdr:twoCellAnchor>
  <xdr:twoCellAnchor>
    <xdr:from>
      <xdr:col>1</xdr:col>
      <xdr:colOff>167005</xdr:colOff>
      <xdr:row>1</xdr:row>
      <xdr:rowOff>404495</xdr:rowOff>
    </xdr:from>
    <xdr:to>
      <xdr:col>2</xdr:col>
      <xdr:colOff>519430</xdr:colOff>
      <xdr:row>4</xdr:row>
      <xdr:rowOff>118110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95630" y="652145"/>
          <a:ext cx="2114550" cy="73533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200" b="1">
              <a:solidFill>
                <a:srgbClr val="FF0000"/>
              </a:solidFill>
            </a:rPr>
            <a:t>記入例</a:t>
          </a:r>
        </a:p>
      </xdr:txBody>
    </xdr:sp>
    <xdr:clientData/>
  </xdr:twoCellAnchor>
  <xdr:twoCellAnchor>
    <xdr:from>
      <xdr:col>1</xdr:col>
      <xdr:colOff>381000</xdr:colOff>
      <xdr:row>26</xdr:row>
      <xdr:rowOff>427355</xdr:rowOff>
    </xdr:from>
    <xdr:to>
      <xdr:col>4</xdr:col>
      <xdr:colOff>683895</xdr:colOff>
      <xdr:row>34</xdr:row>
      <xdr:rowOff>120015</xdr:rowOff>
    </xdr:to>
    <xdr:sp macro="" textlink="">
      <xdr:nvSpPr>
        <xdr:cNvPr id="3" name="円形吹き出し 2">
          <a:extLst>
            <a:ext uri="{FF2B5EF4-FFF2-40B4-BE49-F238E27FC236}">
              <a16:creationId xmlns:a16="http://schemas.microsoft.com/office/drawing/2014/main" id="{00000000-0008-0000-0200-000003000000}"/>
            </a:ext>
          </a:extLst>
        </xdr:cNvPr>
        <xdr:cNvSpPr/>
      </xdr:nvSpPr>
      <xdr:spPr>
        <a:xfrm>
          <a:off x="819150" y="12333605"/>
          <a:ext cx="4798695" cy="3426460"/>
        </a:xfrm>
        <a:prstGeom prst="wedgeRectCallout">
          <a:avLst>
            <a:gd name="adj1" fmla="val 58855"/>
            <a:gd name="adj2" fmla="val -36283"/>
          </a:avLst>
        </a:prstGeom>
        <a:solidFill>
          <a:schemeClr val="bg1"/>
        </a:solidFill>
        <a:ln w="9525" cap="flat" cmpd="sng" algn="ctr">
          <a:solidFill>
            <a:srgbClr val="00B0F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2000" b="1">
              <a:solidFill>
                <a:srgbClr val="FF0000"/>
              </a:solidFill>
              <a:latin typeface="+mn-ea"/>
              <a:ea typeface="+mn-ea"/>
            </a:rPr>
            <a:t>加算金額は</a:t>
          </a:r>
          <a:endParaRPr kumimoji="1" lang="en-US" altLang="ja-JP" sz="2000" b="1">
            <a:solidFill>
              <a:srgbClr val="FF0000"/>
            </a:solidFill>
            <a:latin typeface="+mn-ea"/>
            <a:ea typeface="+mn-ea"/>
          </a:endParaRPr>
        </a:p>
        <a:p>
          <a:pPr algn="l"/>
          <a:r>
            <a:rPr kumimoji="1" lang="en-US" altLang="ja-JP" sz="2000" b="1">
              <a:solidFill>
                <a:srgbClr val="FF0000"/>
              </a:solidFill>
              <a:latin typeface="+mn-ea"/>
              <a:ea typeface="+mn-ea"/>
            </a:rPr>
            <a:t>『</a:t>
          </a:r>
          <a:r>
            <a:rPr kumimoji="1" lang="ja-JP" altLang="en-US" sz="2000" b="1">
              <a:solidFill>
                <a:srgbClr val="FF0000"/>
              </a:solidFill>
              <a:latin typeface="+mn-ea"/>
              <a:ea typeface="+mn-ea"/>
            </a:rPr>
            <a:t>⑤加算で定めた目標達成のための活動経費として使用</a:t>
          </a:r>
          <a:r>
            <a:rPr kumimoji="1" lang="en-US" altLang="ja-JP" sz="2000" b="1">
              <a:solidFill>
                <a:srgbClr val="FF0000"/>
              </a:solidFill>
              <a:latin typeface="+mn-ea"/>
              <a:ea typeface="+mn-ea"/>
            </a:rPr>
            <a:t>』</a:t>
          </a:r>
          <a:r>
            <a:rPr kumimoji="1" lang="ja-JP" altLang="en-US" sz="2000" b="1">
              <a:solidFill>
                <a:srgbClr val="FF0000"/>
              </a:solidFill>
              <a:latin typeface="+mn-ea"/>
              <a:ea typeface="+mn-ea"/>
            </a:rPr>
            <a:t>に入力すること。</a:t>
          </a:r>
          <a:endParaRPr sz="2000" b="1">
            <a:solidFill>
              <a:srgbClr val="FF0000"/>
            </a:solidFill>
            <a:latin typeface="+mn-ea"/>
            <a:ea typeface="+mn-ea"/>
          </a:endParaRPr>
        </a:p>
        <a:p>
          <a:pPr algn="l"/>
          <a:r>
            <a:rPr kumimoji="1" lang="en-US" altLang="ja-JP" sz="2000" b="1">
              <a:solidFill>
                <a:srgbClr val="FF0000"/>
              </a:solidFill>
              <a:latin typeface="+mn-ea"/>
              <a:ea typeface="+mn-ea"/>
            </a:rPr>
            <a:t>※</a:t>
          </a:r>
          <a:r>
            <a:rPr kumimoji="1" lang="ja-JP" altLang="en-US" sz="2000" b="1">
              <a:solidFill>
                <a:srgbClr val="FF0000"/>
              </a:solidFill>
              <a:latin typeface="+mn-ea"/>
              <a:ea typeface="+mn-ea"/>
            </a:rPr>
            <a:t>個人配分はできません。</a:t>
          </a:r>
          <a:endParaRPr kumimoji="1" lang="en-US" altLang="ja-JP" sz="2000" b="1">
            <a:solidFill>
              <a:srgbClr val="FF0000"/>
            </a:solidFill>
            <a:latin typeface="+mn-ea"/>
            <a:ea typeface="+mn-ea"/>
          </a:endParaRPr>
        </a:p>
        <a:p>
          <a:pPr algn="l"/>
          <a:r>
            <a:rPr kumimoji="1" lang="en-US" altLang="ja-JP" sz="2000" b="1">
              <a:solidFill>
                <a:srgbClr val="FF0000"/>
              </a:solidFill>
              <a:latin typeface="+mn-ea"/>
              <a:ea typeface="+mn-ea"/>
            </a:rPr>
            <a:t>※</a:t>
          </a:r>
          <a:r>
            <a:rPr kumimoji="1" lang="ja-JP" altLang="en-US" sz="2000" b="1">
              <a:solidFill>
                <a:srgbClr val="FF0000"/>
              </a:solidFill>
              <a:latin typeface="+mn-ea"/>
              <a:ea typeface="+mn-ea"/>
            </a:rPr>
            <a:t>目標達成のために必要な作業賃金としては支払い可能です。</a:t>
          </a:r>
          <a:endParaRPr sz="2000" b="1">
            <a:solidFill>
              <a:srgbClr val="FF0000"/>
            </a:solidFill>
            <a:latin typeface="+mn-ea"/>
            <a:ea typeface="+mn-ea"/>
          </a:endParaRPr>
        </a:p>
      </xdr:txBody>
    </xdr:sp>
    <xdr:clientData/>
  </xdr:twoCellAnchor>
  <xdr:twoCellAnchor>
    <xdr:from>
      <xdr:col>12</xdr:col>
      <xdr:colOff>293370</xdr:colOff>
      <xdr:row>24</xdr:row>
      <xdr:rowOff>19050</xdr:rowOff>
    </xdr:from>
    <xdr:to>
      <xdr:col>20</xdr:col>
      <xdr:colOff>876300</xdr:colOff>
      <xdr:row>34</xdr:row>
      <xdr:rowOff>137160</xdr:rowOff>
    </xdr:to>
    <xdr:sp macro="" textlink="" fLocksText="0">
      <xdr:nvSpPr>
        <xdr:cNvPr id="4100" name="CustomShape 1">
          <a:extLst>
            <a:ext uri="{FF2B5EF4-FFF2-40B4-BE49-F238E27FC236}">
              <a16:creationId xmlns:a16="http://schemas.microsoft.com/office/drawing/2014/main" id="{00000000-0008-0000-0200-000004100000}"/>
            </a:ext>
          </a:extLst>
        </xdr:cNvPr>
        <xdr:cNvSpPr>
          <a:spLocks noChangeArrowheads="1"/>
        </xdr:cNvSpPr>
      </xdr:nvSpPr>
      <xdr:spPr>
        <a:xfrm>
          <a:off x="12999720" y="11049000"/>
          <a:ext cx="8355330" cy="4728210"/>
        </a:xfrm>
        <a:prstGeom prst="wedgeRectCallout">
          <a:avLst>
            <a:gd name="adj1" fmla="val -64280"/>
            <a:gd name="adj2" fmla="val -1550"/>
          </a:avLst>
        </a:prstGeom>
        <a:solidFill>
          <a:srgbClr val="FFFFFF"/>
        </a:solidFill>
        <a:ln w="25560" cap="flat">
          <a:solidFill>
            <a:srgbClr val="0000FF"/>
          </a:solidFill>
          <a:miter lim="800000"/>
          <a:headEnd/>
          <a:tailEnd/>
        </a:ln>
        <a:effectLst/>
      </xdr:spPr>
      <xdr:txBody>
        <a:bodyPr vertOverflow="clip" horzOverflow="overflow" wrap="square" lIns="20160" tIns="20160" rIns="20160" bIns="20160" anchor="ctr"/>
        <a:lstStyle/>
        <a:p>
          <a:pPr algn="l" rtl="0">
            <a:defRPr sz="1000"/>
          </a:pPr>
          <a:r>
            <a:rPr lang="ja-JP" altLang="en-US" sz="3200" b="1" i="0" u="none" strike="noStrike" baseline="0">
              <a:solidFill>
                <a:srgbClr val="000000"/>
              </a:solidFill>
              <a:latin typeface="+mn-ea"/>
              <a:ea typeface="+mn-ea"/>
            </a:rPr>
            <a:t>・資材・総会経費等協定で支払を行う必要経費は下段</a:t>
          </a:r>
          <a:r>
            <a:rPr lang="ja-JP" altLang="en-US" sz="3200" b="1" i="0" u="none" strike="noStrike" baseline="0">
              <a:solidFill>
                <a:sysClr val="windowText" lastClr="000000"/>
              </a:solidFill>
              <a:latin typeface="+mn-ea"/>
              <a:ea typeface="+mn-ea"/>
            </a:rPr>
            <a:t>の</a:t>
          </a:r>
          <a:r>
            <a:rPr lang="ja-JP" altLang="en-US" sz="3200" b="1" i="0" u="none" strike="noStrike" baseline="0">
              <a:solidFill>
                <a:srgbClr val="0000FF"/>
              </a:solidFill>
              <a:latin typeface="+mn-ea"/>
              <a:ea typeface="+mn-ea"/>
            </a:rPr>
            <a:t>青枠欄</a:t>
          </a:r>
          <a:r>
            <a:rPr lang="ja-JP" altLang="en-US" sz="3200" b="1" i="0" u="none" strike="noStrike" baseline="0">
              <a:solidFill>
                <a:srgbClr val="000000"/>
              </a:solidFill>
              <a:latin typeface="+mn-ea"/>
              <a:ea typeface="+mn-ea"/>
            </a:rPr>
            <a:t>に記載してください。</a:t>
          </a:r>
          <a:endParaRPr b="1">
            <a:latin typeface="+mn-ea"/>
            <a:ea typeface="+mn-ea"/>
          </a:endParaRPr>
        </a:p>
        <a:p>
          <a:pPr algn="l" rtl="0">
            <a:defRPr sz="1000"/>
          </a:pPr>
          <a:r>
            <a:rPr lang="ja-JP" altLang="en-US" sz="3200" b="1" i="0" u="none" strike="noStrike" baseline="0">
              <a:solidFill>
                <a:srgbClr val="000000"/>
              </a:solidFill>
              <a:latin typeface="+mn-ea"/>
              <a:ea typeface="+mn-ea"/>
            </a:rPr>
            <a:t>※項目等の欄には、具体的な資材等内容を記載</a:t>
          </a:r>
          <a:endParaRPr b="1">
            <a:latin typeface="+mn-ea"/>
            <a:ea typeface="+mn-ea"/>
          </a:endParaRPr>
        </a:p>
      </xdr:txBody>
    </xdr:sp>
    <xdr:clientData/>
  </xdr:twoCellAnchor>
  <xdr:twoCellAnchor>
    <xdr:from>
      <xdr:col>23</xdr:col>
      <xdr:colOff>628650</xdr:colOff>
      <xdr:row>12</xdr:row>
      <xdr:rowOff>387985</xdr:rowOff>
    </xdr:from>
    <xdr:to>
      <xdr:col>28</xdr:col>
      <xdr:colOff>802640</xdr:colOff>
      <xdr:row>18</xdr:row>
      <xdr:rowOff>38100</xdr:rowOff>
    </xdr:to>
    <xdr:sp macro="" textlink="">
      <xdr:nvSpPr>
        <xdr:cNvPr id="17" name="円形吹き出し 16">
          <a:extLst>
            <a:ext uri="{FF2B5EF4-FFF2-40B4-BE49-F238E27FC236}">
              <a16:creationId xmlns:a16="http://schemas.microsoft.com/office/drawing/2014/main" id="{00000000-0008-0000-0200-000011000000}"/>
            </a:ext>
          </a:extLst>
        </xdr:cNvPr>
        <xdr:cNvSpPr/>
      </xdr:nvSpPr>
      <xdr:spPr>
        <a:xfrm>
          <a:off x="23050500" y="5550535"/>
          <a:ext cx="4745990" cy="2583815"/>
        </a:xfrm>
        <a:prstGeom prst="wedgeRectCallout">
          <a:avLst>
            <a:gd name="adj1" fmla="val 23644"/>
            <a:gd name="adj2" fmla="val -108477"/>
          </a:avLst>
        </a:prstGeom>
        <a:solidFill>
          <a:srgbClr xmlns:mc="http://schemas.openxmlformats.org/markup-compatibility/2006" xmlns:a14="http://schemas.microsoft.com/office/drawing/2010/main" val="FFFFFF" mc:Ignorable="a14" a14:legacySpreadsheetColorIndex="9"/>
        </a:solidFill>
        <a:ln w="9525" cap="flat" cmpd="sng" algn="ctr">
          <a:solidFill>
            <a:srgbClr val="92D05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2800" b="1">
              <a:latin typeface="メイリオ"/>
              <a:ea typeface="メイリオ"/>
            </a:rPr>
            <a:t>加算金額の使用内訳は緑枠</a:t>
          </a:r>
          <a:r>
            <a:rPr kumimoji="1" lang="en-US" altLang="ja-JP" sz="2800" b="1">
              <a:latin typeface="メイリオ"/>
              <a:ea typeface="メイリオ"/>
            </a:rPr>
            <a:t>『</a:t>
          </a:r>
          <a:r>
            <a:rPr kumimoji="1" lang="ja-JP" altLang="en-US" sz="2800" b="1">
              <a:latin typeface="メイリオ"/>
              <a:ea typeface="メイリオ"/>
            </a:rPr>
            <a:t>⑤加算目標達成経費</a:t>
          </a:r>
          <a:r>
            <a:rPr kumimoji="1" lang="en-US" altLang="ja-JP" sz="2800" b="1">
              <a:latin typeface="メイリオ"/>
              <a:ea typeface="メイリオ"/>
            </a:rPr>
            <a:t>』</a:t>
          </a:r>
          <a:r>
            <a:rPr kumimoji="1" lang="ja-JP" altLang="en-US" sz="2800" b="1">
              <a:latin typeface="メイリオ"/>
              <a:ea typeface="メイリオ"/>
            </a:rPr>
            <a:t>に記載</a:t>
          </a:r>
          <a:endParaRPr kumimoji="1" lang="en-US" altLang="ja-JP" sz="2800" b="1">
            <a:latin typeface="メイリオ"/>
            <a:ea typeface="メイリオ"/>
          </a:endParaRPr>
        </a:p>
      </xdr:txBody>
    </xdr:sp>
    <xdr:clientData/>
  </xdr:twoCellAnchor>
  <xdr:twoCellAnchor>
    <xdr:from>
      <xdr:col>37</xdr:col>
      <xdr:colOff>138430</xdr:colOff>
      <xdr:row>21</xdr:row>
      <xdr:rowOff>19050</xdr:rowOff>
    </xdr:from>
    <xdr:to>
      <xdr:col>40</xdr:col>
      <xdr:colOff>1009650</xdr:colOff>
      <xdr:row>26</xdr:row>
      <xdr:rowOff>38101</xdr:rowOff>
    </xdr:to>
    <xdr:sp macro="" textlink="" fLocksText="0">
      <xdr:nvSpPr>
        <xdr:cNvPr id="15" name="CustomShape 1">
          <a:extLst>
            <a:ext uri="{FF2B5EF4-FFF2-40B4-BE49-F238E27FC236}">
              <a16:creationId xmlns:a16="http://schemas.microsoft.com/office/drawing/2014/main" id="{00000000-0008-0000-0200-00000F000000}"/>
            </a:ext>
          </a:extLst>
        </xdr:cNvPr>
        <xdr:cNvSpPr>
          <a:spLocks noChangeArrowheads="1"/>
        </xdr:cNvSpPr>
      </xdr:nvSpPr>
      <xdr:spPr>
        <a:xfrm>
          <a:off x="37743130" y="9582150"/>
          <a:ext cx="3481070" cy="2362201"/>
        </a:xfrm>
        <a:prstGeom prst="wedgeRectCallout">
          <a:avLst>
            <a:gd name="adj1" fmla="val 4614"/>
            <a:gd name="adj2" fmla="val 103421"/>
          </a:avLst>
        </a:prstGeom>
        <a:solidFill>
          <a:srgbClr val="FFFFFF"/>
        </a:solidFill>
        <a:ln w="25560" cap="flat">
          <a:solidFill>
            <a:srgbClr val="7030A0"/>
          </a:solidFill>
          <a:miter lim="800000"/>
          <a:headEnd/>
          <a:tailEnd/>
        </a:ln>
        <a:effectLst/>
      </xdr:spPr>
      <xdr:txBody>
        <a:bodyPr vertOverflow="clip" horzOverflow="overflow" wrap="square" lIns="20160" tIns="20160" rIns="20160" bIns="20160" anchor="ctr"/>
        <a:lstStyle/>
        <a:p>
          <a:pPr algn="l" rtl="0">
            <a:defRPr sz="1000"/>
          </a:pPr>
          <a:r>
            <a:rPr lang="ja-JP" altLang="en-US" sz="2800" b="1" i="0" u="none" strike="noStrike" baseline="0">
              <a:solidFill>
                <a:srgbClr val="000000"/>
              </a:solidFill>
              <a:latin typeface="メイリオ"/>
              <a:ea typeface="メイリオ"/>
            </a:rPr>
            <a:t>繰越金がある場合は、ここに入力。</a:t>
          </a:r>
          <a:endParaRPr sz="900" b="1">
            <a:latin typeface="メイリオ"/>
            <a:ea typeface="メイリオ"/>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512503</xdr:colOff>
      <xdr:row>0</xdr:row>
      <xdr:rowOff>61422</xdr:rowOff>
    </xdr:from>
    <xdr:to>
      <xdr:col>15</xdr:col>
      <xdr:colOff>563995</xdr:colOff>
      <xdr:row>3</xdr:row>
      <xdr:rowOff>48203</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0337685" y="61422"/>
          <a:ext cx="1852583" cy="702599"/>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200" b="1">
              <a:solidFill>
                <a:srgbClr val="FF0000"/>
              </a:solidFill>
            </a:rPr>
            <a:t>記入例</a:t>
          </a:r>
        </a:p>
      </xdr:txBody>
    </xdr:sp>
    <xdr:clientData/>
  </xdr:twoCellAnchor>
  <xdr:twoCellAnchor>
    <xdr:from>
      <xdr:col>6</xdr:col>
      <xdr:colOff>751492</xdr:colOff>
      <xdr:row>27</xdr:row>
      <xdr:rowOff>1</xdr:rowOff>
    </xdr:from>
    <xdr:to>
      <xdr:col>15</xdr:col>
      <xdr:colOff>438726</xdr:colOff>
      <xdr:row>30</xdr:row>
      <xdr:rowOff>220519</xdr:rowOff>
    </xdr:to>
    <xdr:sp macro="" textlink="">
      <xdr:nvSpPr>
        <xdr:cNvPr id="3" name="円形吹き出し 2">
          <a:extLst>
            <a:ext uri="{FF2B5EF4-FFF2-40B4-BE49-F238E27FC236}">
              <a16:creationId xmlns:a16="http://schemas.microsoft.com/office/drawing/2014/main" id="{00000000-0008-0000-0300-000003000000}"/>
            </a:ext>
          </a:extLst>
        </xdr:cNvPr>
        <xdr:cNvSpPr/>
      </xdr:nvSpPr>
      <xdr:spPr>
        <a:xfrm>
          <a:off x="5288856" y="8843819"/>
          <a:ext cx="6776143" cy="1121064"/>
        </a:xfrm>
        <a:prstGeom prst="wedgeRectCallout">
          <a:avLst>
            <a:gd name="adj1" fmla="val -57343"/>
            <a:gd name="adj2" fmla="val 47687"/>
          </a:avLst>
        </a:prstGeom>
        <a:solidFill>
          <a:schemeClr val="bg1"/>
        </a:solidFill>
        <a:ln w="2857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2000" b="1">
              <a:solidFill>
                <a:srgbClr val="0000FF"/>
              </a:solidFill>
            </a:rPr>
            <a:t>金額は、様式</a:t>
          </a:r>
          <a:r>
            <a:rPr kumimoji="1" lang="en-US" altLang="ja-JP" sz="2000" b="1">
              <a:solidFill>
                <a:srgbClr val="0000FF"/>
              </a:solidFill>
            </a:rPr>
            <a:t>1</a:t>
          </a:r>
          <a:r>
            <a:rPr kumimoji="1" lang="ja-JP" altLang="en-US" sz="2000" b="1">
              <a:solidFill>
                <a:srgbClr val="0000FF"/>
              </a:solidFill>
            </a:rPr>
            <a:t>、</a:t>
          </a:r>
          <a:r>
            <a:rPr kumimoji="1" lang="en-US" altLang="ja-JP" sz="2000" b="1">
              <a:solidFill>
                <a:srgbClr val="0000FF"/>
              </a:solidFill>
            </a:rPr>
            <a:t>2</a:t>
          </a:r>
          <a:r>
            <a:rPr kumimoji="1" lang="ja-JP" altLang="en-US" sz="2000" b="1">
              <a:solidFill>
                <a:srgbClr val="0000FF"/>
              </a:solidFill>
            </a:rPr>
            <a:t>の合計額と一致するよう作成する。</a:t>
          </a:r>
          <a:endParaRPr sz="2000" b="1">
            <a:solidFill>
              <a:srgbClr val="0000FF"/>
            </a:solidFill>
          </a:endParaRPr>
        </a:p>
        <a:p>
          <a:pPr algn="l"/>
          <a:r>
            <a:rPr lang="ja-JP" altLang="en-US" sz="2000" b="1">
              <a:solidFill>
                <a:srgbClr val="0000FF"/>
              </a:solidFill>
            </a:rPr>
            <a:t>※積立金・繰越金を精算している場合は、一致しません</a:t>
          </a:r>
          <a:endParaRPr sz="2000" b="1">
            <a:solidFill>
              <a:srgbClr val="0000FF"/>
            </a:solidFill>
          </a:endParaRPr>
        </a:p>
      </xdr:txBody>
    </xdr:sp>
    <xdr:clientData/>
  </xdr:twoCellAnchor>
  <xdr:twoCellAnchor>
    <xdr:from>
      <xdr:col>2</xdr:col>
      <xdr:colOff>49529</xdr:colOff>
      <xdr:row>20</xdr:row>
      <xdr:rowOff>187035</xdr:rowOff>
    </xdr:from>
    <xdr:to>
      <xdr:col>7</xdr:col>
      <xdr:colOff>277091</xdr:colOff>
      <xdr:row>24</xdr:row>
      <xdr:rowOff>95826</xdr:rowOff>
    </xdr:to>
    <xdr:sp macro="" textlink="">
      <xdr:nvSpPr>
        <xdr:cNvPr id="4" name="円形吹き出し 2">
          <a:extLst>
            <a:ext uri="{FF2B5EF4-FFF2-40B4-BE49-F238E27FC236}">
              <a16:creationId xmlns:a16="http://schemas.microsoft.com/office/drawing/2014/main" id="{00000000-0008-0000-0300-000004000000}"/>
            </a:ext>
          </a:extLst>
        </xdr:cNvPr>
        <xdr:cNvSpPr/>
      </xdr:nvSpPr>
      <xdr:spPr>
        <a:xfrm>
          <a:off x="603711" y="7096990"/>
          <a:ext cx="7120198" cy="1155700"/>
        </a:xfrm>
        <a:prstGeom prst="wedgeRectCallout">
          <a:avLst>
            <a:gd name="adj1" fmla="val -33265"/>
            <a:gd name="adj2" fmla="val -82683"/>
          </a:avLst>
        </a:prstGeom>
        <a:solidFill>
          <a:schemeClr val="bg1"/>
        </a:solidFill>
        <a:ln w="2857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r>
            <a:rPr lang="ja-JP" altLang="en-US" sz="2000" b="1">
              <a:solidFill>
                <a:srgbClr val="0000FF"/>
              </a:solidFill>
            </a:rPr>
            <a:t>日付、活動内容、支出額などを入力してください。</a:t>
          </a:r>
          <a:endParaRPr lang="en-US" altLang="ja-JP" sz="2000" b="1">
            <a:solidFill>
              <a:srgbClr val="0000FF"/>
            </a:solidFill>
          </a:endParaRPr>
        </a:p>
        <a:p>
          <a:pPr algn="l"/>
          <a:r>
            <a:rPr lang="ja-JP" altLang="en-US" sz="2000" b="1">
              <a:solidFill>
                <a:srgbClr val="0000FF"/>
              </a:solidFill>
            </a:rPr>
            <a:t>その際、日誌や領収書と整合を取るようにしてください。</a:t>
          </a:r>
          <a:endParaRPr sz="2000" b="1">
            <a:solidFill>
              <a:srgbClr val="0000FF"/>
            </a:solidFill>
          </a:endParaRPr>
        </a:p>
      </xdr:txBody>
    </xdr:sp>
    <xdr:clientData/>
  </xdr:twoCellAnchor>
  <xdr:twoCellAnchor>
    <xdr:from>
      <xdr:col>8</xdr:col>
      <xdr:colOff>184611</xdr:colOff>
      <xdr:row>13</xdr:row>
      <xdr:rowOff>148934</xdr:rowOff>
    </xdr:from>
    <xdr:to>
      <xdr:col>18</xdr:col>
      <xdr:colOff>196272</xdr:colOff>
      <xdr:row>18</xdr:row>
      <xdr:rowOff>155863</xdr:rowOff>
    </xdr:to>
    <xdr:sp macro="" textlink="">
      <xdr:nvSpPr>
        <xdr:cNvPr id="5" name="円形吹き出し 2">
          <a:extLst>
            <a:ext uri="{FF2B5EF4-FFF2-40B4-BE49-F238E27FC236}">
              <a16:creationId xmlns:a16="http://schemas.microsoft.com/office/drawing/2014/main" id="{00000000-0008-0000-0300-000005000000}"/>
            </a:ext>
          </a:extLst>
        </xdr:cNvPr>
        <xdr:cNvSpPr/>
      </xdr:nvSpPr>
      <xdr:spPr>
        <a:xfrm>
          <a:off x="7608338" y="4605479"/>
          <a:ext cx="6015298" cy="1692566"/>
        </a:xfrm>
        <a:prstGeom prst="wedgeRectCallout">
          <a:avLst>
            <a:gd name="adj1" fmla="val -30551"/>
            <a:gd name="adj2" fmla="val -78699"/>
          </a:avLst>
        </a:prstGeom>
        <a:solidFill>
          <a:schemeClr val="bg1"/>
        </a:solidFill>
        <a:ln w="2857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t" upright="1"/>
        <a:lstStyle/>
        <a:p>
          <a:pPr algn="l"/>
          <a:r>
            <a:rPr lang="en-US" altLang="ja-JP" sz="2000" b="1">
              <a:solidFill>
                <a:srgbClr val="0000FF"/>
              </a:solidFill>
            </a:rPr>
            <a:t>1</a:t>
          </a:r>
          <a:r>
            <a:rPr lang="ja-JP" altLang="en-US" sz="2000" b="1">
              <a:solidFill>
                <a:srgbClr val="0000FF"/>
              </a:solidFill>
            </a:rPr>
            <a:t>年間の活動内容について総括を記載してください。</a:t>
          </a:r>
          <a:endParaRPr lang="en-US" altLang="ja-JP" sz="2000" b="1">
            <a:solidFill>
              <a:srgbClr val="0000FF"/>
            </a:solidFill>
          </a:endParaRPr>
        </a:p>
        <a:p>
          <a:pPr algn="l"/>
          <a:r>
            <a:rPr lang="ja-JP" altLang="en-US" sz="2000" b="1">
              <a:solidFill>
                <a:srgbClr val="0000FF"/>
              </a:solidFill>
            </a:rPr>
            <a:t>ネットワーク化活動計画を策定している協定は、話し合いを行った旨も記載してください。</a:t>
          </a:r>
          <a:endParaRPr sz="2000" b="1">
            <a:solidFill>
              <a:srgbClr val="0000FF"/>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6</xdr:row>
      <xdr:rowOff>438150</xdr:rowOff>
    </xdr:to>
    <xdr:sp macro="" textlink="">
      <xdr:nvSpPr>
        <xdr:cNvPr id="7169" name="Line 1">
          <a:extLst>
            <a:ext uri="{FF2B5EF4-FFF2-40B4-BE49-F238E27FC236}">
              <a16:creationId xmlns:a16="http://schemas.microsoft.com/office/drawing/2014/main" id="{00000000-0008-0000-0400-0000011C0000}"/>
            </a:ext>
          </a:extLst>
        </xdr:cNvPr>
        <xdr:cNvSpPr>
          <a:spLocks noChangeShapeType="1"/>
        </xdr:cNvSpPr>
      </xdr:nvSpPr>
      <xdr:spPr>
        <a:xfrm>
          <a:off x="514350" y="762000"/>
          <a:ext cx="1466850" cy="1352550"/>
        </a:xfrm>
        <a:prstGeom prst="line">
          <a:avLst/>
        </a:prstGeom>
        <a:noFill/>
        <a:ln w="9360" cap="flat">
          <a:solidFill>
            <a:srgbClr val="000000"/>
          </a:solidFill>
          <a:miter lim="800000"/>
          <a:headEnd/>
          <a:tailEnd/>
        </a:ln>
        <a:effectLst/>
      </xdr:spPr>
    </xdr:sp>
    <xdr:clientData/>
  </xdr:twoCellAnchor>
  <xdr:twoCellAnchor>
    <xdr:from>
      <xdr:col>0</xdr:col>
      <xdr:colOff>71120</xdr:colOff>
      <xdr:row>1</xdr:row>
      <xdr:rowOff>213995</xdr:rowOff>
    </xdr:from>
    <xdr:to>
      <xdr:col>2</xdr:col>
      <xdr:colOff>179070</xdr:colOff>
      <xdr:row>4</xdr:row>
      <xdr:rowOff>167005</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71120" y="480695"/>
          <a:ext cx="2089150" cy="68643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200" b="1">
              <a:solidFill>
                <a:srgbClr val="FF0000"/>
              </a:solidFill>
            </a:rPr>
            <a:t>記入例</a:t>
          </a:r>
        </a:p>
      </xdr:txBody>
    </xdr:sp>
    <xdr:clientData/>
  </xdr:twoCellAnchor>
  <xdr:twoCellAnchor>
    <xdr:from>
      <xdr:col>6</xdr:col>
      <xdr:colOff>502225</xdr:colOff>
      <xdr:row>4</xdr:row>
      <xdr:rowOff>34636</xdr:rowOff>
    </xdr:from>
    <xdr:to>
      <xdr:col>10</xdr:col>
      <xdr:colOff>656525</xdr:colOff>
      <xdr:row>5</xdr:row>
      <xdr:rowOff>346365</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5119428" y="1035568"/>
          <a:ext cx="2952605" cy="570034"/>
        </a:xfrm>
        <a:prstGeom prst="wedgeRectCallout">
          <a:avLst>
            <a:gd name="adj1" fmla="val -65705"/>
            <a:gd name="adj2" fmla="val 32770"/>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000" b="1">
              <a:solidFill>
                <a:srgbClr val="0000FF"/>
              </a:solidFill>
            </a:rPr>
            <a:t>活動の実施日を入力。</a:t>
          </a:r>
        </a:p>
      </xdr:txBody>
    </xdr:sp>
    <xdr:clientData/>
  </xdr:twoCellAnchor>
  <xdr:twoCellAnchor>
    <xdr:from>
      <xdr:col>6</xdr:col>
      <xdr:colOff>637307</xdr:colOff>
      <xdr:row>7</xdr:row>
      <xdr:rowOff>585354</xdr:rowOff>
    </xdr:from>
    <xdr:to>
      <xdr:col>11</xdr:col>
      <xdr:colOff>519545</xdr:colOff>
      <xdr:row>8</xdr:row>
      <xdr:rowOff>325582</xdr:rowOff>
    </xdr:to>
    <xdr:sp macro="" textlink="">
      <xdr:nvSpPr>
        <xdr:cNvPr id="9" name="四角形吹き出し 8">
          <a:extLst>
            <a:ext uri="{FF2B5EF4-FFF2-40B4-BE49-F238E27FC236}">
              <a16:creationId xmlns:a16="http://schemas.microsoft.com/office/drawing/2014/main" id="{00000000-0008-0000-0400-000009000000}"/>
            </a:ext>
          </a:extLst>
        </xdr:cNvPr>
        <xdr:cNvSpPr/>
      </xdr:nvSpPr>
      <xdr:spPr>
        <a:xfrm>
          <a:off x="5278580" y="2732809"/>
          <a:ext cx="3403601" cy="583046"/>
        </a:xfrm>
        <a:prstGeom prst="wedgeRectCallout">
          <a:avLst>
            <a:gd name="adj1" fmla="val -65705"/>
            <a:gd name="adj2" fmla="val 32770"/>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000" b="1">
              <a:solidFill>
                <a:srgbClr val="0000FF"/>
              </a:solidFill>
            </a:rPr>
            <a:t>作業賃金（日当）を入力。</a:t>
          </a:r>
        </a:p>
      </xdr:txBody>
    </xdr:sp>
    <xdr:clientData/>
  </xdr:twoCellAnchor>
  <xdr:twoCellAnchor>
    <xdr:from>
      <xdr:col>7</xdr:col>
      <xdr:colOff>580447</xdr:colOff>
      <xdr:row>9</xdr:row>
      <xdr:rowOff>668482</xdr:rowOff>
    </xdr:from>
    <xdr:to>
      <xdr:col>12</xdr:col>
      <xdr:colOff>205221</xdr:colOff>
      <xdr:row>10</xdr:row>
      <xdr:rowOff>606137</xdr:rowOff>
    </xdr:to>
    <xdr:sp macro="" textlink="">
      <xdr:nvSpPr>
        <xdr:cNvPr id="10" name="四角形吹き出し 9">
          <a:extLst>
            <a:ext uri="{FF2B5EF4-FFF2-40B4-BE49-F238E27FC236}">
              <a16:creationId xmlns:a16="http://schemas.microsoft.com/office/drawing/2014/main" id="{00000000-0008-0000-0400-00000A000000}"/>
            </a:ext>
          </a:extLst>
        </xdr:cNvPr>
        <xdr:cNvSpPr/>
      </xdr:nvSpPr>
      <xdr:spPr>
        <a:xfrm>
          <a:off x="5898572" y="4494357"/>
          <a:ext cx="3117274" cy="779030"/>
        </a:xfrm>
        <a:prstGeom prst="wedgeRectCallout">
          <a:avLst>
            <a:gd name="adj1" fmla="val 73497"/>
            <a:gd name="adj2" fmla="val -176689"/>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000" b="1">
              <a:solidFill>
                <a:srgbClr val="0000FF"/>
              </a:solidFill>
            </a:rPr>
            <a:t>役員報酬を入力。</a:t>
          </a:r>
        </a:p>
      </xdr:txBody>
    </xdr:sp>
    <xdr:clientData/>
  </xdr:twoCellAnchor>
  <xdr:twoCellAnchor>
    <xdr:from>
      <xdr:col>9</xdr:col>
      <xdr:colOff>51954</xdr:colOff>
      <xdr:row>12</xdr:row>
      <xdr:rowOff>180110</xdr:rowOff>
    </xdr:from>
    <xdr:to>
      <xdr:col>15</xdr:col>
      <xdr:colOff>540904</xdr:colOff>
      <xdr:row>13</xdr:row>
      <xdr:rowOff>138545</xdr:rowOff>
    </xdr:to>
    <xdr:sp macro="" textlink="">
      <xdr:nvSpPr>
        <xdr:cNvPr id="11" name="四角形吹き出し 10">
          <a:extLst>
            <a:ext uri="{FF2B5EF4-FFF2-40B4-BE49-F238E27FC236}">
              <a16:creationId xmlns:a16="http://schemas.microsoft.com/office/drawing/2014/main" id="{00000000-0008-0000-0400-00000B000000}"/>
            </a:ext>
          </a:extLst>
        </xdr:cNvPr>
        <xdr:cNvSpPr/>
      </xdr:nvSpPr>
      <xdr:spPr>
        <a:xfrm>
          <a:off x="6767079" y="6530110"/>
          <a:ext cx="5187950" cy="799810"/>
        </a:xfrm>
        <a:prstGeom prst="wedgeRectCallout">
          <a:avLst>
            <a:gd name="adj1" fmla="val 65288"/>
            <a:gd name="adj2" fmla="val -120684"/>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b="1">
              <a:solidFill>
                <a:srgbClr val="0000FF"/>
              </a:solidFill>
            </a:rPr>
            <a:t>個人配分分について、各々の受取額を入力。</a:t>
          </a:r>
        </a:p>
      </xdr:txBody>
    </xdr:sp>
    <xdr:clientData/>
  </xdr:twoCellAnchor>
  <xdr:twoCellAnchor>
    <xdr:from>
      <xdr:col>20</xdr:col>
      <xdr:colOff>467591</xdr:colOff>
      <xdr:row>7</xdr:row>
      <xdr:rowOff>207819</xdr:rowOff>
    </xdr:from>
    <xdr:to>
      <xdr:col>20</xdr:col>
      <xdr:colOff>1004454</xdr:colOff>
      <xdr:row>7</xdr:row>
      <xdr:rowOff>744682</xdr:rowOff>
    </xdr:to>
    <xdr:sp macro="" textlink="">
      <xdr:nvSpPr>
        <xdr:cNvPr id="3" name="楕円 2">
          <a:extLst>
            <a:ext uri="{FF2B5EF4-FFF2-40B4-BE49-F238E27FC236}">
              <a16:creationId xmlns:a16="http://schemas.microsoft.com/office/drawing/2014/main" id="{00000000-0008-0000-0400-000003000000}"/>
            </a:ext>
          </a:extLst>
        </xdr:cNvPr>
        <xdr:cNvSpPr/>
      </xdr:nvSpPr>
      <xdr:spPr>
        <a:xfrm>
          <a:off x="17837727" y="2337955"/>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516082</xdr:colOff>
      <xdr:row>9</xdr:row>
      <xdr:rowOff>169719</xdr:rowOff>
    </xdr:from>
    <xdr:to>
      <xdr:col>20</xdr:col>
      <xdr:colOff>1052945</xdr:colOff>
      <xdr:row>9</xdr:row>
      <xdr:rowOff>706582</xdr:rowOff>
    </xdr:to>
    <xdr:sp macro="" textlink="">
      <xdr:nvSpPr>
        <xdr:cNvPr id="13" name="楕円 12">
          <a:extLst>
            <a:ext uri="{FF2B5EF4-FFF2-40B4-BE49-F238E27FC236}">
              <a16:creationId xmlns:a16="http://schemas.microsoft.com/office/drawing/2014/main" id="{00000000-0008-0000-0400-00000D000000}"/>
            </a:ext>
          </a:extLst>
        </xdr:cNvPr>
        <xdr:cNvSpPr/>
      </xdr:nvSpPr>
      <xdr:spPr>
        <a:xfrm>
          <a:off x="17886218" y="3962401"/>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512619</xdr:colOff>
      <xdr:row>10</xdr:row>
      <xdr:rowOff>166254</xdr:rowOff>
    </xdr:from>
    <xdr:to>
      <xdr:col>20</xdr:col>
      <xdr:colOff>1049482</xdr:colOff>
      <xdr:row>10</xdr:row>
      <xdr:rowOff>703117</xdr:rowOff>
    </xdr:to>
    <xdr:sp macro="" textlink="">
      <xdr:nvSpPr>
        <xdr:cNvPr id="14" name="楕円 13">
          <a:extLst>
            <a:ext uri="{FF2B5EF4-FFF2-40B4-BE49-F238E27FC236}">
              <a16:creationId xmlns:a16="http://schemas.microsoft.com/office/drawing/2014/main" id="{00000000-0008-0000-0400-00000E000000}"/>
            </a:ext>
          </a:extLst>
        </xdr:cNvPr>
        <xdr:cNvSpPr/>
      </xdr:nvSpPr>
      <xdr:spPr>
        <a:xfrm>
          <a:off x="17882755" y="4790209"/>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491837</xdr:colOff>
      <xdr:row>11</xdr:row>
      <xdr:rowOff>162792</xdr:rowOff>
    </xdr:from>
    <xdr:to>
      <xdr:col>20</xdr:col>
      <xdr:colOff>1028700</xdr:colOff>
      <xdr:row>11</xdr:row>
      <xdr:rowOff>699655</xdr:rowOff>
    </xdr:to>
    <xdr:sp macro="" textlink="">
      <xdr:nvSpPr>
        <xdr:cNvPr id="15" name="楕円 14">
          <a:extLst>
            <a:ext uri="{FF2B5EF4-FFF2-40B4-BE49-F238E27FC236}">
              <a16:creationId xmlns:a16="http://schemas.microsoft.com/office/drawing/2014/main" id="{00000000-0008-0000-0400-00000F000000}"/>
            </a:ext>
          </a:extLst>
        </xdr:cNvPr>
        <xdr:cNvSpPr/>
      </xdr:nvSpPr>
      <xdr:spPr>
        <a:xfrm>
          <a:off x="17861973" y="5618019"/>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471055</xdr:colOff>
      <xdr:row>12</xdr:row>
      <xdr:rowOff>142010</xdr:rowOff>
    </xdr:from>
    <xdr:to>
      <xdr:col>20</xdr:col>
      <xdr:colOff>1007918</xdr:colOff>
      <xdr:row>12</xdr:row>
      <xdr:rowOff>678873</xdr:rowOff>
    </xdr:to>
    <xdr:sp macro="" textlink="">
      <xdr:nvSpPr>
        <xdr:cNvPr id="16" name="楕円 15">
          <a:extLst>
            <a:ext uri="{FF2B5EF4-FFF2-40B4-BE49-F238E27FC236}">
              <a16:creationId xmlns:a16="http://schemas.microsoft.com/office/drawing/2014/main" id="{00000000-0008-0000-0400-000010000000}"/>
            </a:ext>
          </a:extLst>
        </xdr:cNvPr>
        <xdr:cNvSpPr/>
      </xdr:nvSpPr>
      <xdr:spPr>
        <a:xfrm>
          <a:off x="17841191" y="6428510"/>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450272</xdr:colOff>
      <xdr:row>13</xdr:row>
      <xdr:rowOff>121227</xdr:rowOff>
    </xdr:from>
    <xdr:to>
      <xdr:col>20</xdr:col>
      <xdr:colOff>987135</xdr:colOff>
      <xdr:row>13</xdr:row>
      <xdr:rowOff>658090</xdr:rowOff>
    </xdr:to>
    <xdr:sp macro="" textlink="">
      <xdr:nvSpPr>
        <xdr:cNvPr id="17" name="楕円 16">
          <a:extLst>
            <a:ext uri="{FF2B5EF4-FFF2-40B4-BE49-F238E27FC236}">
              <a16:creationId xmlns:a16="http://schemas.microsoft.com/office/drawing/2014/main" id="{00000000-0008-0000-0400-000011000000}"/>
            </a:ext>
          </a:extLst>
        </xdr:cNvPr>
        <xdr:cNvSpPr/>
      </xdr:nvSpPr>
      <xdr:spPr>
        <a:xfrm>
          <a:off x="17820408" y="7239000"/>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446809</xdr:colOff>
      <xdr:row>14</xdr:row>
      <xdr:rowOff>135082</xdr:rowOff>
    </xdr:from>
    <xdr:to>
      <xdr:col>20</xdr:col>
      <xdr:colOff>983672</xdr:colOff>
      <xdr:row>14</xdr:row>
      <xdr:rowOff>671945</xdr:rowOff>
    </xdr:to>
    <xdr:sp macro="" textlink="">
      <xdr:nvSpPr>
        <xdr:cNvPr id="18" name="楕円 17">
          <a:extLst>
            <a:ext uri="{FF2B5EF4-FFF2-40B4-BE49-F238E27FC236}">
              <a16:creationId xmlns:a16="http://schemas.microsoft.com/office/drawing/2014/main" id="{00000000-0008-0000-0400-000012000000}"/>
            </a:ext>
          </a:extLst>
        </xdr:cNvPr>
        <xdr:cNvSpPr/>
      </xdr:nvSpPr>
      <xdr:spPr>
        <a:xfrm>
          <a:off x="17816945" y="8084127"/>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426027</xdr:colOff>
      <xdr:row>15</xdr:row>
      <xdr:rowOff>131619</xdr:rowOff>
    </xdr:from>
    <xdr:to>
      <xdr:col>20</xdr:col>
      <xdr:colOff>962890</xdr:colOff>
      <xdr:row>15</xdr:row>
      <xdr:rowOff>668482</xdr:rowOff>
    </xdr:to>
    <xdr:sp macro="" textlink="">
      <xdr:nvSpPr>
        <xdr:cNvPr id="19" name="楕円 18">
          <a:extLst>
            <a:ext uri="{FF2B5EF4-FFF2-40B4-BE49-F238E27FC236}">
              <a16:creationId xmlns:a16="http://schemas.microsoft.com/office/drawing/2014/main" id="{00000000-0008-0000-0400-000013000000}"/>
            </a:ext>
          </a:extLst>
        </xdr:cNvPr>
        <xdr:cNvSpPr/>
      </xdr:nvSpPr>
      <xdr:spPr>
        <a:xfrm>
          <a:off x="17796163" y="8911937"/>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20</xdr:col>
      <xdr:colOff>495300</xdr:colOff>
      <xdr:row>8</xdr:row>
      <xdr:rowOff>148937</xdr:rowOff>
    </xdr:from>
    <xdr:to>
      <xdr:col>20</xdr:col>
      <xdr:colOff>1032163</xdr:colOff>
      <xdr:row>8</xdr:row>
      <xdr:rowOff>685800</xdr:rowOff>
    </xdr:to>
    <xdr:sp macro="" textlink="">
      <xdr:nvSpPr>
        <xdr:cNvPr id="20" name="楕円 19">
          <a:extLst>
            <a:ext uri="{FF2B5EF4-FFF2-40B4-BE49-F238E27FC236}">
              <a16:creationId xmlns:a16="http://schemas.microsoft.com/office/drawing/2014/main" id="{00000000-0008-0000-0400-000014000000}"/>
            </a:ext>
          </a:extLst>
        </xdr:cNvPr>
        <xdr:cNvSpPr/>
      </xdr:nvSpPr>
      <xdr:spPr>
        <a:xfrm>
          <a:off x="17865436" y="3110346"/>
          <a:ext cx="536863" cy="536863"/>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a:solidFill>
                <a:srgbClr val="FF0000"/>
              </a:solidFill>
            </a:rPr>
            <a:t>印</a:t>
          </a:r>
        </a:p>
      </xdr:txBody>
    </xdr:sp>
    <xdr:clientData/>
  </xdr:twoCellAnchor>
  <xdr:twoCellAnchor>
    <xdr:from>
      <xdr:col>14</xdr:col>
      <xdr:colOff>392545</xdr:colOff>
      <xdr:row>13</xdr:row>
      <xdr:rowOff>436420</xdr:rowOff>
    </xdr:from>
    <xdr:to>
      <xdr:col>20</xdr:col>
      <xdr:colOff>183575</xdr:colOff>
      <xdr:row>14</xdr:row>
      <xdr:rowOff>346364</xdr:rowOff>
    </xdr:to>
    <xdr:sp macro="" textlink="">
      <xdr:nvSpPr>
        <xdr:cNvPr id="21" name="四角形吹き出し 20">
          <a:extLst>
            <a:ext uri="{FF2B5EF4-FFF2-40B4-BE49-F238E27FC236}">
              <a16:creationId xmlns:a16="http://schemas.microsoft.com/office/drawing/2014/main" id="{00000000-0008-0000-0400-000015000000}"/>
            </a:ext>
          </a:extLst>
        </xdr:cNvPr>
        <xdr:cNvSpPr/>
      </xdr:nvSpPr>
      <xdr:spPr>
        <a:xfrm>
          <a:off x="11129818" y="7640784"/>
          <a:ext cx="5021121" cy="752762"/>
        </a:xfrm>
        <a:prstGeom prst="wedgeRectCallout">
          <a:avLst>
            <a:gd name="adj1" fmla="val 49909"/>
            <a:gd name="adj2" fmla="val -116994"/>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000" b="1">
              <a:solidFill>
                <a:srgbClr val="0000FF"/>
              </a:solidFill>
            </a:rPr>
            <a:t>受取印または自署のサインが必要です。</a:t>
          </a:r>
        </a:p>
      </xdr:txBody>
    </xdr:sp>
    <xdr:clientData/>
  </xdr:twoCellAnchor>
  <xdr:twoCellAnchor>
    <xdr:from>
      <xdr:col>8</xdr:col>
      <xdr:colOff>514350</xdr:colOff>
      <xdr:row>15</xdr:row>
      <xdr:rowOff>479138</xdr:rowOff>
    </xdr:from>
    <xdr:to>
      <xdr:col>15</xdr:col>
      <xdr:colOff>43009</xdr:colOff>
      <xdr:row>17</xdr:row>
      <xdr:rowOff>171161</xdr:rowOff>
    </xdr:to>
    <xdr:sp macro="" textlink="">
      <xdr:nvSpPr>
        <xdr:cNvPr id="22" name="四角形吹き出し 21">
          <a:extLst>
            <a:ext uri="{FF2B5EF4-FFF2-40B4-BE49-F238E27FC236}">
              <a16:creationId xmlns:a16="http://schemas.microsoft.com/office/drawing/2014/main" id="{00000000-0008-0000-0400-000016000000}"/>
            </a:ext>
          </a:extLst>
        </xdr:cNvPr>
        <xdr:cNvSpPr/>
      </xdr:nvSpPr>
      <xdr:spPr>
        <a:xfrm>
          <a:off x="6400800" y="9489788"/>
          <a:ext cx="4824559" cy="1063623"/>
        </a:xfrm>
        <a:prstGeom prst="wedgeRectCallout">
          <a:avLst>
            <a:gd name="adj1" fmla="val 108195"/>
            <a:gd name="adj2" fmla="val 41535"/>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000" b="1">
              <a:solidFill>
                <a:srgbClr val="0000FF"/>
              </a:solidFill>
            </a:rPr>
            <a:t>合計は、参考様式</a:t>
          </a:r>
          <a:r>
            <a:rPr kumimoji="1" lang="en-US" altLang="ja-JP" sz="2000" b="1">
              <a:solidFill>
                <a:srgbClr val="0000FF"/>
              </a:solidFill>
            </a:rPr>
            <a:t>2</a:t>
          </a:r>
          <a:r>
            <a:rPr kumimoji="1" lang="ja-JP" altLang="en-US" sz="2000" b="1">
              <a:solidFill>
                <a:srgbClr val="0000FF"/>
              </a:solidFill>
            </a:rPr>
            <a:t>の個人交付額計と一致します。</a:t>
          </a:r>
          <a:endParaRPr kumimoji="1" lang="en-US" altLang="ja-JP" sz="2000" b="1">
            <a:solidFill>
              <a:srgbClr val="0000FF"/>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74084</xdr:colOff>
      <xdr:row>1</xdr:row>
      <xdr:rowOff>169333</xdr:rowOff>
    </xdr:from>
    <xdr:to>
      <xdr:col>3</xdr:col>
      <xdr:colOff>547159</xdr:colOff>
      <xdr:row>3</xdr:row>
      <xdr:rowOff>106468</xdr:rowOff>
    </xdr:to>
    <xdr:sp macro="" textlink="">
      <xdr:nvSpPr>
        <xdr:cNvPr id="2" name="正方形/長方形 1">
          <a:extLst>
            <a:ext uri="{FF2B5EF4-FFF2-40B4-BE49-F238E27FC236}">
              <a16:creationId xmlns:a16="http://schemas.microsoft.com/office/drawing/2014/main" id="{966EDF47-47C4-4551-A1BC-6C96A4D0D719}"/>
            </a:ext>
          </a:extLst>
        </xdr:cNvPr>
        <xdr:cNvSpPr/>
      </xdr:nvSpPr>
      <xdr:spPr>
        <a:xfrm>
          <a:off x="74084" y="550333"/>
          <a:ext cx="1933575" cy="69913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200" b="1">
              <a:solidFill>
                <a:srgbClr val="FF0000"/>
              </a:solidFill>
            </a:rPr>
            <a:t>記入例</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193403</xdr:colOff>
      <xdr:row>0</xdr:row>
      <xdr:rowOff>164400</xdr:rowOff>
    </xdr:from>
    <xdr:to>
      <xdr:col>9</xdr:col>
      <xdr:colOff>359206</xdr:colOff>
      <xdr:row>49</xdr:row>
      <xdr:rowOff>150583</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3403" y="164400"/>
          <a:ext cx="6309428" cy="9863608"/>
        </a:xfrm>
        <a:prstGeom prst="rect">
          <a:avLst/>
        </a:prstGeom>
        <a:ln>
          <a:solidFill>
            <a:schemeClr val="tx1"/>
          </a:solidFill>
        </a:ln>
      </xdr:spPr>
    </xdr:pic>
    <xdr:clientData/>
  </xdr:twoCellAnchor>
  <xdr:twoCellAnchor editAs="oneCell">
    <xdr:from>
      <xdr:col>5</xdr:col>
      <xdr:colOff>118390</xdr:colOff>
      <xdr:row>10</xdr:row>
      <xdr:rowOff>53256</xdr:rowOff>
    </xdr:from>
    <xdr:to>
      <xdr:col>8</xdr:col>
      <xdr:colOff>430508</xdr:colOff>
      <xdr:row>43</xdr:row>
      <xdr:rowOff>78117</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85763" y="1667663"/>
          <a:ext cx="2152542" cy="6172307"/>
        </a:xfrm>
        <a:prstGeom prst="rect">
          <a:avLst/>
        </a:prstGeom>
        <a:ln>
          <a:solidFill>
            <a:schemeClr val="tx1"/>
          </a:solidFill>
        </a:ln>
      </xdr:spPr>
    </xdr:pic>
    <xdr:clientData/>
  </xdr:twoCellAnchor>
  <xdr:twoCellAnchor editAs="oneCell">
    <xdr:from>
      <xdr:col>0</xdr:col>
      <xdr:colOff>348261</xdr:colOff>
      <xdr:row>13</xdr:row>
      <xdr:rowOff>64575</xdr:rowOff>
    </xdr:from>
    <xdr:to>
      <xdr:col>5</xdr:col>
      <xdr:colOff>27376</xdr:colOff>
      <xdr:row>28</xdr:row>
      <xdr:rowOff>125062</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48261" y="2163304"/>
          <a:ext cx="2746488" cy="2852119"/>
        </a:xfrm>
        <a:prstGeom prst="rect">
          <a:avLst/>
        </a:prstGeom>
      </xdr:spPr>
    </xdr:pic>
    <xdr:clientData/>
  </xdr:twoCellAnchor>
  <xdr:twoCellAnchor>
    <xdr:from>
      <xdr:col>4</xdr:col>
      <xdr:colOff>495085</xdr:colOff>
      <xdr:row>50</xdr:row>
      <xdr:rowOff>50961</xdr:rowOff>
    </xdr:from>
    <xdr:to>
      <xdr:col>8</xdr:col>
      <xdr:colOff>424927</xdr:colOff>
      <xdr:row>53</xdr:row>
      <xdr:rowOff>53813</xdr:rowOff>
    </xdr:to>
    <xdr:sp macro="" textlink="">
      <xdr:nvSpPr>
        <xdr:cNvPr id="5" name="四角形吹き出し 4">
          <a:extLst>
            <a:ext uri="{FF2B5EF4-FFF2-40B4-BE49-F238E27FC236}">
              <a16:creationId xmlns:a16="http://schemas.microsoft.com/office/drawing/2014/main" id="{00000000-0008-0000-0600-000005000000}"/>
            </a:ext>
          </a:extLst>
        </xdr:cNvPr>
        <xdr:cNvSpPr/>
      </xdr:nvSpPr>
      <xdr:spPr>
        <a:xfrm>
          <a:off x="2948983" y="8122995"/>
          <a:ext cx="2383741" cy="487174"/>
        </a:xfrm>
        <a:prstGeom prst="wedgeRectCallout">
          <a:avLst>
            <a:gd name="adj1" fmla="val 16639"/>
            <a:gd name="adj2" fmla="val -76351"/>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b="1">
              <a:solidFill>
                <a:srgbClr val="0000FF"/>
              </a:solidFill>
            </a:rPr>
            <a:t>領収書を貼り付け</a:t>
          </a:r>
        </a:p>
      </xdr:txBody>
    </xdr:sp>
    <xdr:clientData/>
  </xdr:twoCellAnchor>
  <xdr:twoCellAnchor>
    <xdr:from>
      <xdr:col>5</xdr:col>
      <xdr:colOff>101438</xdr:colOff>
      <xdr:row>7</xdr:row>
      <xdr:rowOff>85026</xdr:rowOff>
    </xdr:from>
    <xdr:to>
      <xdr:col>8</xdr:col>
      <xdr:colOff>530673</xdr:colOff>
      <xdr:row>9</xdr:row>
      <xdr:rowOff>149601</xdr:rowOff>
    </xdr:to>
    <xdr:sp macro="" textlink="">
      <xdr:nvSpPr>
        <xdr:cNvPr id="6" name="四角形吹き出し 5">
          <a:extLst>
            <a:ext uri="{FF2B5EF4-FFF2-40B4-BE49-F238E27FC236}">
              <a16:creationId xmlns:a16="http://schemas.microsoft.com/office/drawing/2014/main" id="{00000000-0008-0000-0600-000006000000}"/>
            </a:ext>
          </a:extLst>
        </xdr:cNvPr>
        <xdr:cNvSpPr/>
      </xdr:nvSpPr>
      <xdr:spPr>
        <a:xfrm>
          <a:off x="3514563" y="1307401"/>
          <a:ext cx="2477110" cy="413825"/>
        </a:xfrm>
        <a:prstGeom prst="wedgeRectCallout">
          <a:avLst>
            <a:gd name="adj1" fmla="val 42156"/>
            <a:gd name="adj2" fmla="val -212605"/>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600" b="1">
              <a:solidFill>
                <a:srgbClr val="0000FF"/>
              </a:solidFill>
            </a:rPr>
            <a:t>支出項目を入力</a:t>
          </a:r>
        </a:p>
      </xdr:txBody>
    </xdr:sp>
    <xdr:clientData/>
  </xdr:twoCellAnchor>
  <xdr:twoCellAnchor>
    <xdr:from>
      <xdr:col>0</xdr:col>
      <xdr:colOff>437666</xdr:colOff>
      <xdr:row>50</xdr:row>
      <xdr:rowOff>90672</xdr:rowOff>
    </xdr:from>
    <xdr:to>
      <xdr:col>3</xdr:col>
      <xdr:colOff>226017</xdr:colOff>
      <xdr:row>55</xdr:row>
      <xdr:rowOff>75338</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437666" y="8162706"/>
          <a:ext cx="1628775" cy="7918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資材代</a:t>
          </a:r>
          <a:endParaRPr kumimoji="1" lang="en-US" altLang="ja-JP" sz="1400"/>
        </a:p>
        <a:p>
          <a:r>
            <a:rPr kumimoji="1" lang="ja-JP" altLang="en-US" sz="1400"/>
            <a:t>合計○○円</a:t>
          </a:r>
        </a:p>
      </xdr:txBody>
    </xdr:sp>
    <xdr:clientData/>
  </xdr:twoCellAnchor>
  <xdr:twoCellAnchor>
    <xdr:from>
      <xdr:col>0</xdr:col>
      <xdr:colOff>306038</xdr:colOff>
      <xdr:row>44</xdr:row>
      <xdr:rowOff>147826</xdr:rowOff>
    </xdr:from>
    <xdr:to>
      <xdr:col>4</xdr:col>
      <xdr:colOff>32287</xdr:colOff>
      <xdr:row>47</xdr:row>
      <xdr:rowOff>96864</xdr:rowOff>
    </xdr:to>
    <xdr:sp macro="" textlink="">
      <xdr:nvSpPr>
        <xdr:cNvPr id="8" name="四角形吹き出し 7">
          <a:extLst>
            <a:ext uri="{FF2B5EF4-FFF2-40B4-BE49-F238E27FC236}">
              <a16:creationId xmlns:a16="http://schemas.microsoft.com/office/drawing/2014/main" id="{00000000-0008-0000-0600-000008000000}"/>
            </a:ext>
          </a:extLst>
        </xdr:cNvPr>
        <xdr:cNvSpPr/>
      </xdr:nvSpPr>
      <xdr:spPr>
        <a:xfrm>
          <a:off x="306038" y="7251216"/>
          <a:ext cx="2180147" cy="433360"/>
        </a:xfrm>
        <a:prstGeom prst="wedgeRectCallout">
          <a:avLst>
            <a:gd name="adj1" fmla="val -19668"/>
            <a:gd name="adj2" fmla="val 130467"/>
          </a:avLst>
        </a:prstGeom>
        <a:solidFill>
          <a:srgbClr xmlns:mc="http://schemas.openxmlformats.org/markup-compatibility/2006" xmlns:a14="http://schemas.microsoft.com/office/drawing/2010/main" val="FFFFFF" mc:Ignorable="a14" a14:legacySpreadsheetColorIndex="9"/>
        </a:solidFill>
        <a:ln w="9525" cap="flat" cmpd="sng" algn="ctr">
          <a:solidFill>
            <a:srgbClr val="0000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b="1">
              <a:solidFill>
                <a:srgbClr val="0000FF"/>
              </a:solidFill>
            </a:rPr>
            <a:t>合計額を記載</a:t>
          </a:r>
        </a:p>
      </xdr:txBody>
    </xdr:sp>
    <xdr:clientData/>
  </xdr:twoCellAnchor>
  <xdr:twoCellAnchor>
    <xdr:from>
      <xdr:col>0</xdr:col>
      <xdr:colOff>294093</xdr:colOff>
      <xdr:row>7</xdr:row>
      <xdr:rowOff>33903</xdr:rowOff>
    </xdr:from>
    <xdr:to>
      <xdr:col>4</xdr:col>
      <xdr:colOff>206375</xdr:colOff>
      <xdr:row>19</xdr:row>
      <xdr:rowOff>111125</xdr:rowOff>
    </xdr:to>
    <xdr:sp macro="" textlink="">
      <xdr:nvSpPr>
        <xdr:cNvPr id="9" name="正方形/長方形 8">
          <a:extLst>
            <a:ext uri="{FF2B5EF4-FFF2-40B4-BE49-F238E27FC236}">
              <a16:creationId xmlns:a16="http://schemas.microsoft.com/office/drawing/2014/main" id="{FEBBB13E-F311-41C6-A240-C67C6EAC1FD3}"/>
            </a:ext>
          </a:extLst>
        </xdr:cNvPr>
        <xdr:cNvSpPr/>
      </xdr:nvSpPr>
      <xdr:spPr>
        <a:xfrm>
          <a:off x="294093" y="1256278"/>
          <a:ext cx="2642782" cy="2172722"/>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b="1">
              <a:solidFill>
                <a:srgbClr val="FF0000"/>
              </a:solidFill>
            </a:rPr>
            <a:t>記入例</a:t>
          </a:r>
          <a:endParaRPr kumimoji="1" lang="en-US" altLang="ja-JP" sz="1800" b="1">
            <a:solidFill>
              <a:srgbClr val="FF0000"/>
            </a:solidFill>
          </a:endParaRPr>
        </a:p>
        <a:p>
          <a:pPr algn="ctr"/>
          <a:endParaRPr kumimoji="1" lang="en-US" altLang="ja-JP" sz="1800" b="1">
            <a:solidFill>
              <a:srgbClr val="FF0000"/>
            </a:solidFill>
          </a:endParaRPr>
        </a:p>
        <a:p>
          <a:pPr algn="ctr"/>
          <a:r>
            <a:rPr kumimoji="1" lang="en-US" altLang="ja-JP" sz="1400" b="1">
              <a:solidFill>
                <a:srgbClr val="FF0000"/>
              </a:solidFill>
            </a:rPr>
            <a:t>※</a:t>
          </a:r>
          <a:r>
            <a:rPr kumimoji="1" lang="ja-JP" altLang="en-US" sz="1400" b="1">
              <a:solidFill>
                <a:srgbClr val="FF0000"/>
              </a:solidFill>
            </a:rPr>
            <a:t>領収書整理表は必須ではありませんが、上手く活用し、分かりやすく整理してください。</a:t>
          </a:r>
          <a:endParaRPr kumimoji="1" lang="en-US" altLang="ja-JP" sz="14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29481</xdr:colOff>
      <xdr:row>14</xdr:row>
      <xdr:rowOff>127000</xdr:rowOff>
    </xdr:from>
    <xdr:to>
      <xdr:col>24</xdr:col>
      <xdr:colOff>201083</xdr:colOff>
      <xdr:row>18</xdr:row>
      <xdr:rowOff>380999</xdr:rowOff>
    </xdr:to>
    <xdr:sp macro="" textlink="">
      <xdr:nvSpPr>
        <xdr:cNvPr id="6" name="吹き出し: 角を丸めた四角形 1">
          <a:extLst>
            <a:ext uri="{FF2B5EF4-FFF2-40B4-BE49-F238E27FC236}">
              <a16:creationId xmlns:a16="http://schemas.microsoft.com/office/drawing/2014/main" id="{24F76937-64A3-414D-43B3-B3C827F763B4}"/>
            </a:ext>
          </a:extLst>
        </xdr:cNvPr>
        <xdr:cNvSpPr/>
      </xdr:nvSpPr>
      <xdr:spPr>
        <a:xfrm>
          <a:off x="473981" y="3704167"/>
          <a:ext cx="3822852" cy="1142999"/>
        </a:xfrm>
        <a:prstGeom prst="wedgeRoundRectCallout">
          <a:avLst>
            <a:gd name="adj1" fmla="val -20926"/>
            <a:gd name="adj2" fmla="val -66121"/>
            <a:gd name="adj3" fmla="val 16667"/>
          </a:avLst>
        </a:prstGeom>
        <a:ln>
          <a:solidFill>
            <a:srgbClr val="0000F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200" b="1">
              <a:solidFill>
                <a:srgbClr val="0000FF"/>
              </a:solidFill>
            </a:rPr>
            <a:t>ネットワーク化活動計画の内容等について話し合いを実施する必要があります。</a:t>
          </a:r>
          <a:endParaRPr kumimoji="1" lang="en-US" altLang="ja-JP" sz="1200" b="1">
            <a:solidFill>
              <a:srgbClr val="0000FF"/>
            </a:solidFill>
          </a:endParaRPr>
        </a:p>
        <a:p>
          <a:pPr algn="l"/>
          <a:r>
            <a:rPr kumimoji="1" lang="ja-JP" altLang="en-US" sz="1200" b="1">
              <a:solidFill>
                <a:srgbClr val="0000FF"/>
              </a:solidFill>
            </a:rPr>
            <a:t>話し合いの実施状況について記載してください。</a:t>
          </a:r>
        </a:p>
      </xdr:txBody>
    </xdr:sp>
    <xdr:clientData/>
  </xdr:twoCellAnchor>
  <xdr:twoCellAnchor>
    <xdr:from>
      <xdr:col>15</xdr:col>
      <xdr:colOff>158750</xdr:colOff>
      <xdr:row>18</xdr:row>
      <xdr:rowOff>489857</xdr:rowOff>
    </xdr:from>
    <xdr:to>
      <xdr:col>34</xdr:col>
      <xdr:colOff>27213</xdr:colOff>
      <xdr:row>21</xdr:row>
      <xdr:rowOff>136071</xdr:rowOff>
    </xdr:to>
    <xdr:sp macro="" textlink="">
      <xdr:nvSpPr>
        <xdr:cNvPr id="7" name="吹き出し: 角を丸めた四角形 2">
          <a:extLst>
            <a:ext uri="{FF2B5EF4-FFF2-40B4-BE49-F238E27FC236}">
              <a16:creationId xmlns:a16="http://schemas.microsoft.com/office/drawing/2014/main" id="{BB676560-7916-49FC-AB16-619A78B42EF7}"/>
            </a:ext>
          </a:extLst>
        </xdr:cNvPr>
        <xdr:cNvSpPr/>
      </xdr:nvSpPr>
      <xdr:spPr>
        <a:xfrm>
          <a:off x="2794000" y="5125357"/>
          <a:ext cx="4361088" cy="979714"/>
        </a:xfrm>
        <a:prstGeom prst="wedgeRoundRectCallout">
          <a:avLst>
            <a:gd name="adj1" fmla="val -56436"/>
            <a:gd name="adj2" fmla="val 47156"/>
            <a:gd name="adj3" fmla="val 16667"/>
          </a:avLst>
        </a:prstGeom>
        <a:ln>
          <a:solidFill>
            <a:srgbClr val="0000F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200" b="1">
              <a:solidFill>
                <a:srgbClr val="0000FF"/>
              </a:solidFill>
            </a:rPr>
            <a:t>活用する数値目標について、実施状況を記載してください。</a:t>
          </a:r>
          <a:endParaRPr kumimoji="1" lang="en-US" altLang="ja-JP" sz="1200" b="1">
            <a:solidFill>
              <a:srgbClr val="0000FF"/>
            </a:solidFill>
          </a:endParaRPr>
        </a:p>
        <a:p>
          <a:pPr algn="l"/>
          <a:r>
            <a:rPr kumimoji="1" lang="en-US" altLang="ja-JP" sz="1200" b="1">
              <a:solidFill>
                <a:srgbClr val="0000FF"/>
              </a:solidFill>
            </a:rPr>
            <a:t>※</a:t>
          </a:r>
          <a:r>
            <a:rPr kumimoji="1" lang="ja-JP" altLang="en-US" sz="1200" b="1">
              <a:solidFill>
                <a:srgbClr val="0000FF"/>
              </a:solidFill>
            </a:rPr>
            <a:t>目標は</a:t>
          </a:r>
          <a:r>
            <a:rPr kumimoji="1" lang="en-US" altLang="ja-JP" sz="1200" b="1">
              <a:solidFill>
                <a:srgbClr val="0000FF"/>
              </a:solidFill>
            </a:rPr>
            <a:t>5</a:t>
          </a:r>
          <a:r>
            <a:rPr kumimoji="1" lang="ja-JP" altLang="en-US" sz="1200" b="1">
              <a:solidFill>
                <a:srgbClr val="0000FF"/>
              </a:solidFill>
            </a:rPr>
            <a:t>年間で達成する必要があります。</a:t>
          </a:r>
        </a:p>
      </xdr:txBody>
    </xdr:sp>
    <xdr:clientData/>
  </xdr:twoCellAnchor>
  <xdr:twoCellAnchor>
    <xdr:from>
      <xdr:col>1</xdr:col>
      <xdr:colOff>105834</xdr:colOff>
      <xdr:row>2</xdr:row>
      <xdr:rowOff>116417</xdr:rowOff>
    </xdr:from>
    <xdr:to>
      <xdr:col>14</xdr:col>
      <xdr:colOff>81492</xdr:colOff>
      <xdr:row>4</xdr:row>
      <xdr:rowOff>244052</xdr:rowOff>
    </xdr:to>
    <xdr:sp macro="" textlink="">
      <xdr:nvSpPr>
        <xdr:cNvPr id="2" name="正方形/長方形 1">
          <a:extLst>
            <a:ext uri="{FF2B5EF4-FFF2-40B4-BE49-F238E27FC236}">
              <a16:creationId xmlns:a16="http://schemas.microsoft.com/office/drawing/2014/main" id="{524ABF11-7899-4731-A988-F09F083C8269}"/>
            </a:ext>
          </a:extLst>
        </xdr:cNvPr>
        <xdr:cNvSpPr/>
      </xdr:nvSpPr>
      <xdr:spPr>
        <a:xfrm>
          <a:off x="275167" y="666750"/>
          <a:ext cx="1933575" cy="69913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3200" b="1">
              <a:solidFill>
                <a:srgbClr val="FF0000"/>
              </a:solidFill>
            </a:rPr>
            <a:t>記入例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filesv2013\&#30495;&#24237;&#24066;\E&#29987;&#26989;&#35251;&#20809;&#37096;\010&#36786;&#26519;&#25391;&#33288;&#35506;\001&#20840;&#24193;&#20849;&#26377;&#65288;&#36786;&#26519;&#25391;&#33288;&#35506;&#65289;\&#20013;&#23665;&#38291;&#30452;&#25173;&#21046;&#24230;\R7&#65288;&#31532;6&#26399;&#65289;\06_&#23455;&#32318;&#22577;&#21578;&#65288;&#24066;&#8660;&#21332;&#23450;&#65289;\01_&#23455;&#32318;&#27096;&#24335;&#65288;&#20154;&#25968;&#12395;&#21512;&#12431;&#12379;&#12390;&#20351;&#29992;&#65289;\03_&#26085;&#35468;&#12539;&#38936;&#21454;&#26360;&#25972;&#29702;\&#27963;&#21205;&#26085;&#35468;&#65288;&#27096;&#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活動日誌(原本)"/>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17"/>
  <sheetViews>
    <sheetView showZeros="0" tabSelected="1" view="pageBreakPreview" topLeftCell="A12" zoomScale="80" zoomScaleSheetLayoutView="80" workbookViewId="0">
      <selection activeCell="E37" sqref="E37"/>
    </sheetView>
  </sheetViews>
  <sheetFormatPr defaultColWidth="8.6640625" defaultRowHeight="15"/>
  <cols>
    <col min="1" max="1" width="5.44140625" style="126" customWidth="1"/>
    <col min="2" max="2" width="4.109375" style="126" customWidth="1"/>
    <col min="3" max="3" width="2.44140625" style="126" customWidth="1"/>
    <col min="4" max="4" width="2.88671875" style="126" customWidth="1"/>
    <col min="5" max="5" width="2.44140625" style="126" customWidth="1"/>
    <col min="6" max="6" width="3.33203125" style="126" customWidth="1"/>
    <col min="7" max="8" width="2.44140625" style="126" customWidth="1"/>
    <col min="9" max="9" width="4.88671875" style="126" customWidth="1"/>
    <col min="10" max="10" width="5.77734375" style="126" customWidth="1"/>
    <col min="11" max="11" width="7" style="126" customWidth="1"/>
    <col min="12" max="12" width="3.6640625" style="126" customWidth="1"/>
    <col min="13" max="14" width="8.6640625" style="126"/>
    <col min="15" max="15" width="10.21875" style="126" customWidth="1"/>
    <col min="16" max="16" width="3.109375" style="126" customWidth="1"/>
    <col min="17" max="17" width="3.77734375" style="126" customWidth="1"/>
    <col min="18" max="18" width="5.21875" style="126" customWidth="1"/>
    <col min="19" max="19" width="8.33203125" style="126" customWidth="1"/>
    <col min="20" max="16384" width="8.6640625" style="126"/>
  </cols>
  <sheetData>
    <row r="1" spans="1:19" s="1" customFormat="1" ht="18" customHeight="1">
      <c r="A1" s="123"/>
      <c r="B1" s="123"/>
      <c r="C1" s="123"/>
      <c r="D1" s="123"/>
      <c r="E1" s="123"/>
      <c r="F1" s="123"/>
      <c r="G1" s="123"/>
      <c r="H1" s="123"/>
      <c r="I1" s="123"/>
      <c r="J1" s="123"/>
      <c r="K1" s="124"/>
      <c r="L1" s="125"/>
      <c r="M1" s="126"/>
      <c r="N1" s="126"/>
      <c r="O1" s="126"/>
      <c r="P1" s="126"/>
      <c r="Q1" s="126"/>
      <c r="R1" s="126"/>
      <c r="S1" s="126"/>
    </row>
    <row r="2" spans="1:19" s="1" customFormat="1" ht="18" customHeight="1">
      <c r="A2" s="1" t="s">
        <v>0</v>
      </c>
      <c r="B2" s="126"/>
      <c r="C2" s="126"/>
      <c r="D2" s="126"/>
      <c r="E2" s="126"/>
      <c r="F2" s="126"/>
      <c r="G2" s="126"/>
      <c r="H2" s="126"/>
      <c r="I2" s="126"/>
      <c r="J2" s="126"/>
      <c r="K2" s="126"/>
      <c r="L2" s="126"/>
      <c r="M2" s="126"/>
      <c r="N2" s="126"/>
      <c r="O2" s="126"/>
      <c r="P2" s="126"/>
      <c r="Q2" s="126"/>
      <c r="R2" s="126"/>
      <c r="S2" s="126"/>
    </row>
    <row r="3" spans="1:19" s="1" customFormat="1" ht="18" customHeight="1">
      <c r="A3" s="126"/>
      <c r="B3" s="126"/>
      <c r="C3" s="126"/>
      <c r="D3" s="126"/>
      <c r="E3" s="126"/>
      <c r="F3" s="126"/>
      <c r="G3" s="126"/>
      <c r="H3" s="126"/>
      <c r="I3" s="126"/>
      <c r="J3" s="126"/>
      <c r="K3" s="126"/>
      <c r="L3" s="126"/>
      <c r="M3" s="126"/>
      <c r="N3" s="126"/>
      <c r="O3" s="126"/>
      <c r="P3" s="126"/>
      <c r="Q3" s="126"/>
      <c r="R3" s="126"/>
      <c r="S3" s="126"/>
    </row>
    <row r="4" spans="1:19" s="1" customFormat="1" ht="18" customHeight="1">
      <c r="A4" s="126"/>
      <c r="B4" s="126"/>
      <c r="C4" s="126"/>
      <c r="D4" s="126"/>
      <c r="E4" s="126"/>
      <c r="F4" s="126"/>
      <c r="G4" s="126"/>
      <c r="H4" s="126"/>
      <c r="I4" s="126"/>
      <c r="J4" s="126"/>
      <c r="K4" s="126"/>
      <c r="L4" s="126"/>
      <c r="M4" s="126"/>
      <c r="N4" s="126"/>
      <c r="O4" s="126"/>
      <c r="P4" s="126"/>
      <c r="Q4" s="126"/>
      <c r="R4" s="126"/>
      <c r="S4" s="126"/>
    </row>
    <row r="5" spans="1:19" s="1" customFormat="1" ht="18" customHeight="1">
      <c r="A5" s="126"/>
      <c r="B5" s="126"/>
      <c r="C5" s="126"/>
      <c r="D5" s="126"/>
      <c r="E5" s="126"/>
      <c r="F5" s="126"/>
      <c r="G5" s="126"/>
      <c r="H5" s="126"/>
      <c r="I5" s="1" t="s">
        <v>3</v>
      </c>
      <c r="J5" s="126"/>
      <c r="K5" s="1" t="s">
        <v>3</v>
      </c>
      <c r="L5" s="126"/>
      <c r="M5" s="1" t="s">
        <v>3</v>
      </c>
      <c r="N5" s="1" t="s">
        <v>3</v>
      </c>
      <c r="O5" s="127" t="s">
        <v>324</v>
      </c>
      <c r="P5" s="127"/>
      <c r="Q5" s="127"/>
      <c r="R5" s="127"/>
      <c r="S5" s="126"/>
    </row>
    <row r="6" spans="1:19" s="1" customFormat="1" ht="18" customHeight="1">
      <c r="A6" s="126"/>
      <c r="B6" s="126"/>
      <c r="C6" s="126"/>
      <c r="D6" s="126"/>
      <c r="E6" s="126"/>
      <c r="F6" s="126"/>
      <c r="G6" s="126"/>
      <c r="H6" s="126"/>
      <c r="I6" s="126"/>
      <c r="J6" s="126"/>
      <c r="K6" s="126"/>
      <c r="L6" s="126"/>
      <c r="M6" s="126"/>
      <c r="N6" s="126"/>
      <c r="O6" s="126"/>
      <c r="P6" s="126"/>
      <c r="Q6" s="126"/>
      <c r="R6" s="126"/>
      <c r="S6" s="126"/>
    </row>
    <row r="7" spans="1:19" s="1" customFormat="1" ht="18" customHeight="1">
      <c r="A7" s="126"/>
      <c r="B7" s="126"/>
      <c r="C7" s="126"/>
      <c r="D7" s="126"/>
      <c r="E7" s="126"/>
      <c r="F7" s="126"/>
      <c r="G7" s="126"/>
      <c r="H7" s="126"/>
      <c r="I7" s="126"/>
      <c r="J7" s="126"/>
      <c r="K7" s="126"/>
      <c r="L7" s="126"/>
      <c r="M7" s="126"/>
      <c r="N7" s="126"/>
      <c r="O7" s="126"/>
      <c r="P7" s="126"/>
      <c r="Q7" s="126"/>
      <c r="R7" s="126"/>
      <c r="S7" s="126"/>
    </row>
    <row r="8" spans="1:19" s="1" customFormat="1" ht="18" customHeight="1">
      <c r="A8" s="127" t="s">
        <v>4</v>
      </c>
      <c r="B8" s="127"/>
      <c r="C8" s="127"/>
      <c r="D8" s="127"/>
      <c r="E8" s="127"/>
      <c r="F8" s="127"/>
      <c r="G8" s="127"/>
      <c r="H8" s="128"/>
      <c r="I8" s="36" t="s">
        <v>9</v>
      </c>
      <c r="J8" s="126"/>
      <c r="K8" s="126"/>
      <c r="L8" s="126"/>
      <c r="M8" s="126"/>
      <c r="N8" s="126"/>
      <c r="O8" s="126"/>
      <c r="P8" s="126"/>
      <c r="Q8" s="126"/>
      <c r="R8" s="126"/>
      <c r="S8" s="126"/>
    </row>
    <row r="9" spans="1:19" s="1" customFormat="1" ht="18" customHeight="1">
      <c r="A9" s="126"/>
      <c r="B9" s="126"/>
      <c r="C9" s="126"/>
      <c r="D9" s="126"/>
      <c r="E9" s="126"/>
      <c r="F9" s="126"/>
      <c r="G9" s="126"/>
      <c r="H9" s="126"/>
      <c r="I9" s="126"/>
      <c r="J9" s="126"/>
      <c r="K9" s="126"/>
      <c r="L9" s="126"/>
      <c r="M9" s="126"/>
      <c r="N9" s="126"/>
      <c r="O9" s="126"/>
      <c r="P9" s="126"/>
      <c r="Q9" s="126"/>
      <c r="R9" s="126"/>
      <c r="S9" s="126"/>
    </row>
    <row r="10" spans="1:19" s="1" customFormat="1" ht="18" customHeight="1" thickBot="1">
      <c r="A10" s="126"/>
      <c r="B10" s="126"/>
      <c r="C10" s="126"/>
      <c r="D10" s="126"/>
      <c r="E10" s="126"/>
      <c r="F10" s="126"/>
      <c r="G10" s="126"/>
      <c r="H10" s="126"/>
      <c r="I10" s="126"/>
      <c r="J10" s="126"/>
      <c r="K10" s="126"/>
      <c r="L10" s="126"/>
      <c r="M10" s="126"/>
      <c r="N10" s="126"/>
      <c r="O10" s="126"/>
      <c r="P10" s="126"/>
      <c r="Q10" s="126"/>
      <c r="R10" s="126"/>
      <c r="S10" s="126"/>
    </row>
    <row r="11" spans="1:19" s="1" customFormat="1" ht="18" customHeight="1" thickBot="1">
      <c r="A11" s="126"/>
      <c r="B11" s="126"/>
      <c r="C11" s="126"/>
      <c r="D11" s="126"/>
      <c r="E11" s="126"/>
      <c r="F11" s="126"/>
      <c r="G11" s="126"/>
      <c r="H11" s="126"/>
      <c r="I11" s="126"/>
      <c r="J11" s="126"/>
      <c r="K11" s="126"/>
      <c r="L11" s="129"/>
      <c r="M11" s="129"/>
      <c r="N11" s="130" t="s">
        <v>318</v>
      </c>
      <c r="O11" s="131"/>
      <c r="P11" s="132"/>
      <c r="Q11" s="126"/>
      <c r="R11" s="126"/>
      <c r="S11" s="126"/>
    </row>
    <row r="12" spans="1:19" s="1" customFormat="1" ht="29.25" customHeight="1" thickBot="1">
      <c r="A12" s="126"/>
      <c r="B12" s="126"/>
      <c r="C12" s="126"/>
      <c r="D12" s="126"/>
      <c r="E12" s="126"/>
      <c r="F12" s="126"/>
      <c r="G12" s="126"/>
      <c r="H12" s="126"/>
      <c r="I12" s="126"/>
      <c r="J12" s="126"/>
      <c r="K12" s="126"/>
      <c r="L12" s="126"/>
      <c r="M12" s="126"/>
      <c r="N12" s="36" t="s">
        <v>319</v>
      </c>
      <c r="O12" s="133" t="s">
        <v>18</v>
      </c>
      <c r="P12" s="134"/>
      <c r="Q12" s="135"/>
      <c r="R12" s="136"/>
      <c r="S12" s="126"/>
    </row>
    <row r="13" spans="1:19" s="1" customFormat="1" ht="14.25" customHeight="1">
      <c r="A13" s="126"/>
      <c r="B13" s="126"/>
      <c r="C13" s="126"/>
      <c r="D13" s="126"/>
      <c r="E13" s="126"/>
      <c r="F13" s="126"/>
      <c r="G13" s="126"/>
      <c r="H13" s="126"/>
      <c r="I13" s="126"/>
      <c r="J13" s="126"/>
      <c r="K13" s="126"/>
      <c r="L13" s="126"/>
      <c r="M13" s="126"/>
      <c r="N13" s="126"/>
      <c r="O13" s="137"/>
      <c r="P13" s="137"/>
      <c r="Q13" s="137"/>
      <c r="R13" s="136"/>
      <c r="S13" s="126"/>
    </row>
    <row r="14" spans="1:19" s="1" customFormat="1" ht="18" hidden="1" customHeight="1">
      <c r="A14" s="126"/>
      <c r="B14" s="126"/>
      <c r="C14" s="126"/>
      <c r="D14" s="126"/>
      <c r="E14" s="126"/>
      <c r="F14" s="126"/>
      <c r="G14" s="126"/>
      <c r="H14" s="126"/>
      <c r="I14" s="126"/>
      <c r="J14" s="126"/>
      <c r="K14" s="126"/>
      <c r="L14" s="126"/>
      <c r="M14" s="126"/>
      <c r="N14" s="126"/>
      <c r="O14" s="126"/>
      <c r="P14" s="126"/>
      <c r="Q14" s="126"/>
      <c r="R14" s="126"/>
      <c r="S14" s="126"/>
    </row>
    <row r="15" spans="1:19" s="1" customFormat="1" ht="18" hidden="1" customHeight="1">
      <c r="A15" s="126"/>
      <c r="B15" s="126"/>
      <c r="C15" s="126"/>
      <c r="D15" s="126"/>
      <c r="E15" s="126"/>
      <c r="F15" s="126"/>
      <c r="G15" s="126"/>
      <c r="H15" s="126"/>
      <c r="I15" s="126"/>
      <c r="J15" s="126"/>
      <c r="K15" s="126"/>
      <c r="L15" s="126"/>
      <c r="M15" s="126"/>
      <c r="N15" s="138"/>
      <c r="O15" s="126"/>
      <c r="P15" s="126"/>
      <c r="Q15" s="126"/>
      <c r="R15" s="126"/>
      <c r="S15" s="126"/>
    </row>
    <row r="16" spans="1:19" s="1" customFormat="1" ht="18" hidden="1" customHeight="1">
      <c r="A16" s="126"/>
      <c r="B16" s="126"/>
      <c r="C16" s="126"/>
      <c r="D16" s="126"/>
      <c r="E16" s="126"/>
      <c r="F16" s="126"/>
      <c r="G16" s="126"/>
      <c r="H16" s="126"/>
      <c r="I16" s="126"/>
      <c r="J16" s="126"/>
      <c r="K16" s="126"/>
      <c r="L16" s="126"/>
      <c r="M16" s="126"/>
      <c r="N16" s="126"/>
      <c r="O16" s="126"/>
      <c r="P16" s="126"/>
      <c r="Q16" s="126"/>
      <c r="R16" s="126"/>
      <c r="S16" s="126"/>
    </row>
    <row r="17" spans="1:19" s="1" customFormat="1" ht="18" customHeight="1">
      <c r="A17" s="126"/>
      <c r="B17" s="126"/>
      <c r="C17" s="126"/>
      <c r="D17" s="126"/>
      <c r="E17" s="126"/>
      <c r="F17" s="126"/>
      <c r="G17" s="126"/>
      <c r="H17" s="126"/>
      <c r="I17" s="126"/>
      <c r="J17" s="126"/>
      <c r="K17" s="126"/>
      <c r="L17" s="126"/>
      <c r="M17" s="126"/>
      <c r="N17" s="126"/>
      <c r="O17" s="126"/>
      <c r="P17" s="126"/>
      <c r="Q17" s="126"/>
      <c r="R17" s="126"/>
      <c r="S17" s="126"/>
    </row>
    <row r="18" spans="1:19" s="1" customFormat="1" ht="18" customHeight="1">
      <c r="A18" s="139" t="s">
        <v>10</v>
      </c>
      <c r="B18" s="139"/>
      <c r="C18" s="139"/>
      <c r="D18" s="139"/>
      <c r="E18" s="139"/>
      <c r="F18" s="139"/>
      <c r="G18" s="139"/>
      <c r="H18" s="139"/>
      <c r="I18" s="139"/>
      <c r="J18" s="139"/>
      <c r="K18" s="139"/>
      <c r="L18" s="139"/>
      <c r="M18" s="139"/>
      <c r="N18" s="139"/>
      <c r="O18" s="139"/>
      <c r="P18" s="139"/>
      <c r="Q18" s="139"/>
      <c r="R18" s="139"/>
      <c r="S18" s="126"/>
    </row>
    <row r="19" spans="1:19" s="1" customFormat="1" ht="18" customHeight="1">
      <c r="A19" s="126"/>
      <c r="B19" s="126"/>
      <c r="C19" s="126"/>
      <c r="D19" s="126"/>
      <c r="E19" s="126"/>
      <c r="F19" s="126"/>
      <c r="G19" s="126"/>
      <c r="H19" s="126"/>
      <c r="I19" s="126"/>
      <c r="J19" s="126"/>
      <c r="K19" s="126"/>
      <c r="L19" s="126"/>
      <c r="M19" s="126"/>
      <c r="N19" s="126"/>
      <c r="O19" s="126"/>
      <c r="P19" s="126"/>
      <c r="Q19" s="126"/>
      <c r="R19" s="126"/>
      <c r="S19" s="126"/>
    </row>
    <row r="20" spans="1:19" s="1" customFormat="1" ht="18" customHeight="1">
      <c r="A20" s="126"/>
      <c r="B20" s="126"/>
      <c r="C20" s="126"/>
      <c r="D20" s="126"/>
      <c r="E20" s="126"/>
      <c r="F20" s="126"/>
      <c r="G20" s="126"/>
      <c r="H20" s="126"/>
      <c r="I20" s="126"/>
      <c r="J20" s="126"/>
      <c r="K20" s="126"/>
      <c r="L20" s="126"/>
      <c r="M20" s="126"/>
      <c r="N20" s="126"/>
      <c r="O20" s="126"/>
      <c r="P20" s="126"/>
      <c r="Q20" s="126"/>
      <c r="R20" s="126"/>
      <c r="S20" s="126"/>
    </row>
    <row r="21" spans="1:19" ht="18" customHeight="1">
      <c r="A21" s="1" t="s">
        <v>11</v>
      </c>
      <c r="B21" s="1"/>
      <c r="C21" s="41" t="s">
        <v>21</v>
      </c>
      <c r="D21" s="1"/>
      <c r="E21" s="1" t="s">
        <v>23</v>
      </c>
      <c r="F21" s="1"/>
      <c r="G21" s="1" t="s">
        <v>2</v>
      </c>
      <c r="H21" s="140" t="s">
        <v>24</v>
      </c>
      <c r="I21" s="140"/>
      <c r="J21" s="140"/>
      <c r="K21" s="1"/>
      <c r="L21" s="141" t="s">
        <v>25</v>
      </c>
      <c r="M21" s="141"/>
      <c r="N21" s="141"/>
      <c r="O21" s="141"/>
      <c r="P21" s="141"/>
      <c r="Q21" s="141"/>
      <c r="R21" s="141"/>
    </row>
    <row r="22" spans="1:19" ht="18" customHeight="1">
      <c r="A22" s="36"/>
      <c r="B22" s="36"/>
      <c r="C22" s="36"/>
      <c r="D22" s="36"/>
      <c r="E22" s="36"/>
      <c r="F22" s="36"/>
      <c r="G22" s="36"/>
      <c r="H22" s="36"/>
      <c r="I22" s="36"/>
      <c r="J22" s="36"/>
      <c r="K22" s="36"/>
      <c r="L22" s="36"/>
      <c r="M22" s="36"/>
      <c r="N22" s="36"/>
      <c r="O22" s="36"/>
      <c r="P22" s="36"/>
      <c r="Q22" s="36"/>
      <c r="R22" s="36"/>
    </row>
    <row r="23" spans="1:19" ht="18" customHeight="1">
      <c r="A23" s="142" t="s">
        <v>29</v>
      </c>
      <c r="B23" s="142"/>
      <c r="C23" s="142"/>
      <c r="D23" s="142"/>
      <c r="E23" s="142"/>
      <c r="F23" s="142"/>
      <c r="G23" s="142"/>
      <c r="H23" s="142"/>
      <c r="I23" s="142"/>
      <c r="J23" s="142"/>
      <c r="K23" s="142"/>
      <c r="L23" s="142"/>
      <c r="M23" s="142"/>
      <c r="N23" s="142"/>
      <c r="O23" s="142"/>
      <c r="P23" s="142"/>
      <c r="Q23" s="142"/>
      <c r="R23" s="142"/>
    </row>
    <row r="24" spans="1:19" ht="18" customHeight="1">
      <c r="A24" s="36"/>
      <c r="B24" s="36"/>
      <c r="C24" s="36"/>
      <c r="D24" s="36"/>
      <c r="E24" s="36"/>
      <c r="F24" s="36"/>
      <c r="G24" s="36"/>
      <c r="H24" s="36"/>
      <c r="I24" s="36"/>
      <c r="J24" s="36"/>
      <c r="K24" s="36"/>
      <c r="L24" s="36"/>
      <c r="M24" s="36"/>
      <c r="N24" s="36"/>
      <c r="O24" s="36"/>
      <c r="P24" s="36" t="s">
        <v>18</v>
      </c>
      <c r="Q24" s="36"/>
      <c r="R24" s="36"/>
    </row>
    <row r="25" spans="1:19" ht="18" customHeight="1">
      <c r="A25" s="142" t="s">
        <v>325</v>
      </c>
      <c r="B25" s="142"/>
      <c r="C25" s="142"/>
      <c r="D25" s="142"/>
      <c r="E25" s="142"/>
      <c r="F25" s="142"/>
      <c r="G25" s="142"/>
      <c r="H25" s="142"/>
      <c r="I25" s="142"/>
      <c r="J25" s="142"/>
      <c r="K25" s="142"/>
      <c r="L25" s="142"/>
      <c r="M25" s="142"/>
      <c r="N25" s="142"/>
      <c r="O25" s="142"/>
      <c r="P25" s="142"/>
      <c r="Q25" s="142"/>
      <c r="R25" s="142"/>
    </row>
    <row r="26" spans="1:19" ht="18" customHeight="1">
      <c r="A26" s="1"/>
      <c r="B26" s="1"/>
      <c r="C26" s="1"/>
      <c r="D26" s="1"/>
      <c r="E26" s="1"/>
      <c r="F26" s="1"/>
      <c r="G26" s="1"/>
      <c r="H26" s="1"/>
      <c r="I26" s="1"/>
      <c r="J26" s="1"/>
      <c r="K26" s="1"/>
      <c r="L26" s="1"/>
      <c r="M26" s="1"/>
      <c r="N26" s="1"/>
      <c r="O26" s="1"/>
      <c r="P26" s="1"/>
      <c r="Q26" s="1"/>
      <c r="R26" s="1"/>
      <c r="S26" s="1"/>
    </row>
    <row r="27" spans="1:19" ht="18" customHeight="1"/>
    <row r="28" spans="1:19" ht="18" customHeight="1">
      <c r="A28" s="79" t="s">
        <v>33</v>
      </c>
      <c r="B28" s="79"/>
      <c r="C28" s="79"/>
      <c r="D28" s="79"/>
      <c r="E28" s="79"/>
      <c r="F28" s="79"/>
      <c r="G28" s="79"/>
      <c r="H28" s="79"/>
      <c r="I28" s="79"/>
      <c r="J28" s="79"/>
      <c r="K28" s="79"/>
      <c r="L28" s="79"/>
      <c r="M28" s="79"/>
      <c r="N28" s="79"/>
      <c r="O28" s="79"/>
      <c r="P28" s="79"/>
      <c r="Q28" s="79"/>
      <c r="R28" s="79"/>
      <c r="S28" s="79"/>
    </row>
    <row r="29" spans="1:19" s="144" customFormat="1" ht="18" customHeight="1">
      <c r="A29" s="143"/>
      <c r="B29" s="143"/>
      <c r="C29" s="143"/>
      <c r="D29" s="143"/>
      <c r="E29" s="143"/>
      <c r="F29" s="143"/>
      <c r="G29" s="143"/>
      <c r="H29" s="143"/>
      <c r="I29" s="143"/>
      <c r="J29" s="143"/>
      <c r="K29" s="143"/>
      <c r="L29" s="143"/>
      <c r="M29" s="143"/>
      <c r="N29" s="143"/>
      <c r="O29" s="143"/>
      <c r="P29" s="143"/>
      <c r="Q29" s="143"/>
      <c r="R29" s="143"/>
      <c r="S29" s="126"/>
    </row>
    <row r="30" spans="1:19" ht="21" customHeight="1">
      <c r="B30" s="144" t="s">
        <v>326</v>
      </c>
      <c r="J30" s="145"/>
      <c r="K30" s="145"/>
      <c r="L30" s="145"/>
      <c r="M30" s="145"/>
      <c r="N30" s="144" t="s">
        <v>32</v>
      </c>
    </row>
    <row r="31" spans="1:19" ht="21" customHeight="1">
      <c r="B31" s="143"/>
      <c r="C31" s="143"/>
      <c r="D31" s="143"/>
      <c r="E31" s="143"/>
      <c r="F31" s="143"/>
      <c r="G31" s="143"/>
      <c r="H31" s="143"/>
      <c r="I31" s="143"/>
      <c r="J31" s="143"/>
      <c r="K31" s="143"/>
      <c r="L31" s="143"/>
      <c r="M31" s="143"/>
      <c r="N31" s="143"/>
      <c r="O31" s="143"/>
      <c r="P31" s="143"/>
      <c r="Q31" s="143"/>
      <c r="R31" s="143"/>
      <c r="S31" s="143"/>
    </row>
    <row r="32" spans="1:19" ht="21" customHeight="1">
      <c r="B32" s="36" t="s">
        <v>327</v>
      </c>
      <c r="C32" s="36"/>
      <c r="D32" s="36"/>
      <c r="E32" s="36"/>
      <c r="F32" s="36"/>
      <c r="G32" s="36"/>
      <c r="H32" s="36"/>
      <c r="I32" s="36"/>
      <c r="J32" s="36"/>
      <c r="K32" s="36"/>
      <c r="L32" s="36"/>
      <c r="M32" s="36"/>
      <c r="N32" s="36"/>
      <c r="O32" s="36"/>
      <c r="P32" s="36"/>
      <c r="Q32" s="36"/>
      <c r="R32" s="36"/>
      <c r="S32" s="36"/>
    </row>
    <row r="33" spans="1:19" ht="21" customHeight="1">
      <c r="C33" s="146">
        <v>-1</v>
      </c>
      <c r="D33" s="146"/>
      <c r="E33" s="36" t="s">
        <v>214</v>
      </c>
    </row>
    <row r="34" spans="1:19" ht="21" customHeight="1">
      <c r="C34" s="146"/>
      <c r="D34" s="146"/>
      <c r="E34" s="36" t="s">
        <v>215</v>
      </c>
    </row>
    <row r="35" spans="1:19" ht="21" customHeight="1">
      <c r="C35" s="146">
        <v>-2</v>
      </c>
      <c r="D35" s="146"/>
      <c r="E35" s="36" t="s">
        <v>216</v>
      </c>
    </row>
    <row r="36" spans="1:19" ht="21" customHeight="1">
      <c r="A36" s="144"/>
      <c r="B36" s="144"/>
      <c r="C36" s="146">
        <v>-3</v>
      </c>
      <c r="D36" s="146"/>
      <c r="E36" s="36" t="s">
        <v>355</v>
      </c>
      <c r="F36" s="144"/>
      <c r="G36" s="144"/>
      <c r="H36" s="144"/>
      <c r="I36" s="144"/>
      <c r="J36" s="144"/>
      <c r="K36" s="144"/>
      <c r="L36" s="144"/>
      <c r="M36" s="144"/>
      <c r="N36" s="144"/>
      <c r="O36" s="144"/>
      <c r="P36" s="144"/>
      <c r="Q36" s="144"/>
      <c r="R36" s="144"/>
      <c r="S36" s="144"/>
    </row>
    <row r="37" spans="1:19" ht="21" customHeight="1">
      <c r="C37" s="146">
        <v>-4</v>
      </c>
      <c r="D37" s="146"/>
      <c r="E37" s="36" t="s">
        <v>41</v>
      </c>
      <c r="F37" s="144"/>
      <c r="G37" s="144"/>
      <c r="H37" s="144"/>
      <c r="I37" s="144"/>
    </row>
    <row r="38" spans="1:19" ht="21" customHeight="1"/>
    <row r="42" spans="1:19" ht="20.25" customHeight="1">
      <c r="O42" s="147" t="s">
        <v>13</v>
      </c>
      <c r="P42" s="148"/>
      <c r="Q42" s="148"/>
      <c r="R42" s="147"/>
    </row>
    <row r="45" spans="1:19" ht="18" customHeight="1"/>
    <row r="46" spans="1:19" ht="18" customHeight="1"/>
    <row r="47" spans="1:19" ht="18" customHeight="1"/>
    <row r="48" spans="1:19" ht="18" customHeight="1"/>
    <row r="49" s="126" customFormat="1" ht="18" customHeight="1"/>
    <row r="50" s="126" customFormat="1" ht="18" customHeight="1"/>
    <row r="51" s="126" customFormat="1" ht="18" customHeight="1"/>
    <row r="52" s="126" customFormat="1" ht="18" customHeight="1"/>
    <row r="53" s="126" customFormat="1" ht="18" customHeight="1"/>
    <row r="54" s="126" customFormat="1" ht="18" customHeight="1"/>
    <row r="55" s="126" customFormat="1" ht="18" customHeight="1"/>
    <row r="56" s="126" customFormat="1" ht="18" customHeight="1"/>
    <row r="57" s="126" customFormat="1" ht="18" customHeight="1"/>
    <row r="58" s="126" customFormat="1" ht="18" customHeight="1"/>
    <row r="59" s="126" customFormat="1" ht="18" customHeight="1"/>
    <row r="60" s="126" customFormat="1" ht="18" customHeight="1"/>
    <row r="61" s="126" customFormat="1" ht="18" customHeight="1"/>
    <row r="62" s="126" customFormat="1" ht="18" customHeight="1"/>
    <row r="63" s="126" customFormat="1" ht="18" customHeight="1"/>
    <row r="64" s="126" customFormat="1" ht="18" customHeight="1"/>
    <row r="65" s="126" customFormat="1" ht="18" customHeight="1"/>
    <row r="66" s="126" customFormat="1" ht="18" customHeight="1"/>
    <row r="67" s="126" customFormat="1" ht="18" customHeight="1"/>
    <row r="68" s="126" customFormat="1" ht="18" customHeight="1"/>
    <row r="69" s="126" customFormat="1" ht="18" customHeight="1"/>
    <row r="70" s="126" customFormat="1" ht="18" customHeight="1"/>
    <row r="71" s="126" customFormat="1" ht="18" customHeight="1"/>
    <row r="72" s="126" customFormat="1" ht="18" customHeight="1"/>
    <row r="73" s="126" customFormat="1" ht="18" customHeight="1"/>
    <row r="74" s="126" customFormat="1" ht="18" customHeight="1"/>
    <row r="75" s="126" customFormat="1" ht="18" customHeight="1"/>
    <row r="217" s="126" customFormat="1" ht="28.5" customHeight="1"/>
  </sheetData>
  <mergeCells count="21">
    <mergeCell ref="P42:Q42"/>
    <mergeCell ref="C33:D33"/>
    <mergeCell ref="C34:D34"/>
    <mergeCell ref="C35:D35"/>
    <mergeCell ref="C36:D36"/>
    <mergeCell ref="C37:D37"/>
    <mergeCell ref="A25:R25"/>
    <mergeCell ref="A28:S28"/>
    <mergeCell ref="A29:R29"/>
    <mergeCell ref="J30:M30"/>
    <mergeCell ref="B31:S31"/>
    <mergeCell ref="O12:Q12"/>
    <mergeCell ref="A18:R18"/>
    <mergeCell ref="H21:J21"/>
    <mergeCell ref="L21:R21"/>
    <mergeCell ref="A23:R23"/>
    <mergeCell ref="A1:J1"/>
    <mergeCell ref="O5:R5"/>
    <mergeCell ref="A8:G8"/>
    <mergeCell ref="L11:M11"/>
    <mergeCell ref="N11:P11"/>
  </mergeCells>
  <phoneticPr fontId="2"/>
  <pageMargins left="0.90555555555555556" right="0.59027777777777779" top="1.1812499999999999" bottom="0.98402777777777761" header="0.51180555555555551" footer="0.51180555555555551"/>
  <pageSetup paperSize="9" scale="9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6"/>
  <sheetViews>
    <sheetView showZeros="0" view="pageBreakPreview" zoomScaleSheetLayoutView="100" workbookViewId="0">
      <selection activeCell="A2" sqref="A2:H2"/>
    </sheetView>
  </sheetViews>
  <sheetFormatPr defaultRowHeight="15"/>
  <cols>
    <col min="1" max="1" width="8.88671875" style="126"/>
    <col min="2" max="2" width="10.21875" style="126" customWidth="1"/>
    <col min="3" max="3" width="16.33203125" style="126" customWidth="1"/>
    <col min="4" max="4" width="8.88671875" style="126"/>
    <col min="5" max="5" width="10" style="126" customWidth="1"/>
    <col min="6" max="6" width="19.44140625" style="126" customWidth="1"/>
    <col min="7" max="7" width="20" style="126" customWidth="1"/>
    <col min="8" max="8" width="8.88671875" style="150" customWidth="1"/>
    <col min="9" max="9" width="2.44140625" style="126" customWidth="1"/>
    <col min="10" max="16384" width="8.88671875" style="126"/>
  </cols>
  <sheetData>
    <row r="1" spans="1:9" s="1" customFormat="1" ht="16.5" customHeight="1">
      <c r="A1" s="540" t="s">
        <v>357</v>
      </c>
      <c r="B1" s="540"/>
      <c r="G1" s="541" t="s">
        <v>42</v>
      </c>
      <c r="H1" s="541"/>
    </row>
    <row r="2" spans="1:9" ht="17.100000000000001" customHeight="1">
      <c r="A2" s="542" t="s">
        <v>6</v>
      </c>
      <c r="B2" s="542"/>
      <c r="C2" s="542"/>
      <c r="D2" s="542"/>
      <c r="E2" s="542"/>
      <c r="F2" s="542"/>
      <c r="G2" s="542"/>
      <c r="H2" s="542"/>
    </row>
    <row r="3" spans="1:9" ht="17.100000000000001" customHeight="1" thickBot="1">
      <c r="A3" s="144"/>
      <c r="B3" s="144"/>
      <c r="C3" s="144"/>
      <c r="D3" s="144"/>
      <c r="E3" s="144"/>
      <c r="F3" s="144"/>
      <c r="G3" s="543" t="s">
        <v>35</v>
      </c>
      <c r="H3" s="608" t="s">
        <v>43</v>
      </c>
    </row>
    <row r="4" spans="1:9" ht="18.75" customHeight="1" thickTop="1" thickBot="1">
      <c r="A4" s="544"/>
      <c r="B4" s="544"/>
      <c r="C4" s="544"/>
      <c r="D4" s="544"/>
      <c r="E4" s="544"/>
      <c r="F4" s="545" t="s">
        <v>44</v>
      </c>
      <c r="G4" s="624">
        <f>SUM(様式２!E34)</f>
        <v>1386000</v>
      </c>
      <c r="H4" s="609" t="s">
        <v>348</v>
      </c>
    </row>
    <row r="5" spans="1:9" ht="12.75" customHeight="1" thickTop="1" thickBot="1">
      <c r="A5" s="546" t="s">
        <v>20</v>
      </c>
      <c r="B5" s="546"/>
      <c r="C5" s="546"/>
      <c r="D5" s="546"/>
      <c r="E5" s="546"/>
      <c r="F5" s="546"/>
      <c r="G5" s="547">
        <f>様式２!E29</f>
        <v>1086000</v>
      </c>
      <c r="H5" s="610" t="s">
        <v>49</v>
      </c>
    </row>
    <row r="6" spans="1:9" ht="12.75" customHeight="1">
      <c r="A6" s="546"/>
      <c r="B6" s="546"/>
      <c r="C6" s="546"/>
      <c r="D6" s="546"/>
      <c r="E6" s="546"/>
      <c r="F6" s="546"/>
      <c r="G6" s="547"/>
      <c r="H6" s="610"/>
    </row>
    <row r="7" spans="1:9" ht="12.75" customHeight="1">
      <c r="A7" s="546" t="s">
        <v>14</v>
      </c>
      <c r="B7" s="546"/>
      <c r="C7" s="546"/>
      <c r="D7" s="546"/>
      <c r="E7" s="546"/>
      <c r="F7" s="546"/>
      <c r="G7" s="547">
        <f>様式２!F29</f>
        <v>300000</v>
      </c>
      <c r="H7" s="610" t="s">
        <v>51</v>
      </c>
    </row>
    <row r="8" spans="1:9" ht="12.75" customHeight="1">
      <c r="A8" s="546"/>
      <c r="B8" s="546"/>
      <c r="C8" s="546"/>
      <c r="D8" s="546"/>
      <c r="E8" s="546"/>
      <c r="F8" s="546"/>
      <c r="G8" s="547"/>
      <c r="H8" s="610"/>
    </row>
    <row r="9" spans="1:9" ht="18.75" customHeight="1">
      <c r="A9" s="548" t="s">
        <v>55</v>
      </c>
      <c r="B9" s="548"/>
      <c r="C9" s="548"/>
      <c r="D9" s="548"/>
      <c r="E9" s="144"/>
      <c r="F9" s="144"/>
      <c r="G9" s="549"/>
    </row>
    <row r="10" spans="1:9" ht="17.100000000000001" customHeight="1">
      <c r="A10" s="298" t="s">
        <v>56</v>
      </c>
      <c r="B10" s="298"/>
      <c r="C10" s="298"/>
      <c r="D10" s="298" t="s">
        <v>57</v>
      </c>
      <c r="E10" s="298"/>
      <c r="F10" s="298"/>
      <c r="G10" s="550" t="s">
        <v>46</v>
      </c>
      <c r="H10" s="611"/>
      <c r="I10" s="551"/>
    </row>
    <row r="11" spans="1:9" ht="17.100000000000001" customHeight="1">
      <c r="A11" s="552" t="s">
        <v>28</v>
      </c>
      <c r="B11" s="552"/>
      <c r="C11" s="552"/>
      <c r="D11" s="553" t="s">
        <v>60</v>
      </c>
      <c r="E11" s="553"/>
      <c r="F11" s="553"/>
      <c r="G11" s="554">
        <f>様式２!G34</f>
        <v>0</v>
      </c>
      <c r="H11" s="612" t="s">
        <v>32</v>
      </c>
      <c r="I11" s="551"/>
    </row>
    <row r="12" spans="1:9" ht="17.100000000000001" customHeight="1">
      <c r="A12" s="552"/>
      <c r="B12" s="552"/>
      <c r="C12" s="552"/>
      <c r="D12" s="555" t="s">
        <v>53</v>
      </c>
      <c r="E12" s="555"/>
      <c r="F12" s="555"/>
      <c r="G12" s="556">
        <f>様式２!H34</f>
        <v>3000</v>
      </c>
      <c r="H12" s="613" t="s">
        <v>32</v>
      </c>
      <c r="I12" s="551"/>
    </row>
    <row r="13" spans="1:9" ht="17.100000000000001" customHeight="1">
      <c r="A13" s="552"/>
      <c r="B13" s="552"/>
      <c r="C13" s="552"/>
      <c r="D13" s="557" t="str">
        <f>"③ その他（"&amp;"  "&amp;様式２!I30&amp;"   "&amp;"）"</f>
        <v>③ その他（     ）</v>
      </c>
      <c r="E13" s="557"/>
      <c r="F13" s="557"/>
      <c r="G13" s="558">
        <f>様式２!I34</f>
        <v>0</v>
      </c>
      <c r="H13" s="614" t="s">
        <v>32</v>
      </c>
      <c r="I13" s="551"/>
    </row>
    <row r="14" spans="1:9" ht="17.100000000000001" customHeight="1">
      <c r="A14" s="559" t="s">
        <v>59</v>
      </c>
      <c r="B14" s="559"/>
      <c r="C14" s="559"/>
      <c r="D14" s="559"/>
      <c r="E14" s="559"/>
      <c r="F14" s="559"/>
      <c r="G14" s="560">
        <f>SUM(G11:G13)</f>
        <v>3000</v>
      </c>
      <c r="H14" s="615" t="s">
        <v>39</v>
      </c>
      <c r="I14" s="551"/>
    </row>
    <row r="15" spans="1:9" ht="17.100000000000001" customHeight="1">
      <c r="A15" s="561" t="s">
        <v>64</v>
      </c>
      <c r="B15" s="561"/>
      <c r="C15" s="561"/>
      <c r="D15" s="562" t="s">
        <v>65</v>
      </c>
      <c r="E15" s="562"/>
      <c r="F15" s="562"/>
      <c r="G15" s="563">
        <f>様式２!J34</f>
        <v>300000</v>
      </c>
      <c r="H15" s="616" t="s">
        <v>32</v>
      </c>
      <c r="I15" s="551"/>
    </row>
    <row r="16" spans="1:9" ht="17.100000000000001" customHeight="1">
      <c r="A16" s="561"/>
      <c r="B16" s="561"/>
      <c r="C16" s="561"/>
      <c r="D16" s="564" t="s">
        <v>66</v>
      </c>
      <c r="E16" s="564"/>
      <c r="F16" s="564"/>
      <c r="G16" s="565">
        <f>様式２!K34</f>
        <v>10000</v>
      </c>
      <c r="H16" s="613" t="s">
        <v>32</v>
      </c>
      <c r="I16" s="551"/>
    </row>
    <row r="17" spans="1:9" ht="17.100000000000001" customHeight="1">
      <c r="A17" s="561"/>
      <c r="B17" s="561"/>
      <c r="C17" s="561"/>
      <c r="D17" s="564" t="s">
        <v>31</v>
      </c>
      <c r="E17" s="564"/>
      <c r="F17" s="564"/>
      <c r="G17" s="565">
        <f>様式２!L34</f>
        <v>0</v>
      </c>
      <c r="H17" s="613" t="s">
        <v>32</v>
      </c>
      <c r="I17" s="551"/>
    </row>
    <row r="18" spans="1:9" ht="17.100000000000001" customHeight="1">
      <c r="A18" s="561"/>
      <c r="B18" s="561"/>
      <c r="C18" s="561"/>
      <c r="D18" s="564" t="s">
        <v>67</v>
      </c>
      <c r="E18" s="564"/>
      <c r="F18" s="564"/>
      <c r="G18" s="565">
        <f>様式２!M34</f>
        <v>0</v>
      </c>
      <c r="H18" s="613" t="s">
        <v>32</v>
      </c>
      <c r="I18" s="551"/>
    </row>
    <row r="19" spans="1:9" ht="17.100000000000001" customHeight="1">
      <c r="A19" s="561"/>
      <c r="B19" s="561"/>
      <c r="C19" s="561"/>
      <c r="D19" s="555" t="s">
        <v>12</v>
      </c>
      <c r="E19" s="555"/>
      <c r="F19" s="555"/>
      <c r="G19" s="565">
        <f>様式２!N34</f>
        <v>0</v>
      </c>
      <c r="H19" s="613" t="s">
        <v>32</v>
      </c>
      <c r="I19" s="551"/>
    </row>
    <row r="20" spans="1:9" ht="17.100000000000001" customHeight="1">
      <c r="A20" s="561"/>
      <c r="B20" s="561"/>
      <c r="C20" s="561"/>
      <c r="D20" s="564" t="s">
        <v>68</v>
      </c>
      <c r="E20" s="564"/>
      <c r="F20" s="564"/>
      <c r="G20" s="565">
        <f>様式２!O34</f>
        <v>0</v>
      </c>
      <c r="H20" s="613" t="s">
        <v>32</v>
      </c>
      <c r="I20" s="551"/>
    </row>
    <row r="21" spans="1:9" ht="17.100000000000001" customHeight="1">
      <c r="A21" s="566"/>
      <c r="B21" s="566"/>
      <c r="C21" s="566"/>
      <c r="D21" s="567" t="s">
        <v>16</v>
      </c>
      <c r="E21" s="567"/>
      <c r="F21" s="567"/>
      <c r="G21" s="568">
        <f>様式２!P34</f>
        <v>0</v>
      </c>
      <c r="H21" s="613" t="s">
        <v>32</v>
      </c>
      <c r="I21" s="551"/>
    </row>
    <row r="22" spans="1:9" ht="17.100000000000001" customHeight="1">
      <c r="A22" s="561"/>
      <c r="B22" s="561"/>
      <c r="C22" s="561"/>
      <c r="D22" s="564" t="s">
        <v>69</v>
      </c>
      <c r="E22" s="564"/>
      <c r="F22" s="564"/>
      <c r="G22" s="565">
        <f>様式２!Q34</f>
        <v>0</v>
      </c>
      <c r="H22" s="613" t="s">
        <v>32</v>
      </c>
      <c r="I22" s="551"/>
    </row>
    <row r="23" spans="1:9" ht="17.100000000000001" customHeight="1">
      <c r="A23" s="561"/>
      <c r="B23" s="561"/>
      <c r="C23" s="561"/>
      <c r="D23" s="564" t="s">
        <v>70</v>
      </c>
      <c r="E23" s="564"/>
      <c r="F23" s="564"/>
      <c r="G23" s="565">
        <f>様式２!R34</f>
        <v>0</v>
      </c>
      <c r="H23" s="613" t="s">
        <v>32</v>
      </c>
      <c r="I23" s="551"/>
    </row>
    <row r="24" spans="1:9" ht="17.100000000000001" customHeight="1">
      <c r="A24" s="561"/>
      <c r="B24" s="561"/>
      <c r="C24" s="561"/>
      <c r="D24" s="564" t="s">
        <v>52</v>
      </c>
      <c r="E24" s="564"/>
      <c r="F24" s="564"/>
      <c r="G24" s="565">
        <f>様式２!S34</f>
        <v>0</v>
      </c>
      <c r="H24" s="613" t="s">
        <v>32</v>
      </c>
      <c r="I24" s="551"/>
    </row>
    <row r="25" spans="1:9" ht="17.100000000000001" customHeight="1">
      <c r="A25" s="561"/>
      <c r="B25" s="561"/>
      <c r="C25" s="561"/>
      <c r="D25" s="564" t="s">
        <v>45</v>
      </c>
      <c r="E25" s="564"/>
      <c r="F25" s="564"/>
      <c r="G25" s="565">
        <f>様式２!T34</f>
        <v>0</v>
      </c>
      <c r="H25" s="613" t="s">
        <v>32</v>
      </c>
      <c r="I25" s="551"/>
    </row>
    <row r="26" spans="1:9" ht="17.100000000000001" customHeight="1">
      <c r="A26" s="561"/>
      <c r="B26" s="561"/>
      <c r="C26" s="561"/>
      <c r="D26" s="569" t="str">
        <f>"⑫ その他（"&amp;"                   "&amp;様式２!U30&amp;"              "&amp;"）"</f>
        <v>⑫ その他（                                 ）</v>
      </c>
      <c r="E26" s="569"/>
      <c r="F26" s="569"/>
      <c r="G26" s="570">
        <f>様式２!U34</f>
        <v>0</v>
      </c>
      <c r="H26" s="614" t="s">
        <v>32</v>
      </c>
      <c r="I26" s="551"/>
    </row>
    <row r="27" spans="1:9" ht="17.100000000000001" customHeight="1">
      <c r="A27" s="559" t="s">
        <v>59</v>
      </c>
      <c r="B27" s="559"/>
      <c r="C27" s="559"/>
      <c r="D27" s="559"/>
      <c r="E27" s="559"/>
      <c r="F27" s="559"/>
      <c r="G27" s="560">
        <f>SUM(G15:G26)</f>
        <v>310000</v>
      </c>
      <c r="H27" s="615" t="s">
        <v>73</v>
      </c>
      <c r="I27" s="551"/>
    </row>
    <row r="28" spans="1:9" ht="17.100000000000001" customHeight="1">
      <c r="A28" s="571" t="s">
        <v>22</v>
      </c>
      <c r="B28" s="571"/>
      <c r="C28" s="571"/>
      <c r="D28" s="572" t="s">
        <v>349</v>
      </c>
      <c r="E28" s="572"/>
      <c r="F28" s="572"/>
      <c r="G28" s="570">
        <f>様式２!V34</f>
        <v>0</v>
      </c>
      <c r="H28" s="614" t="s">
        <v>32</v>
      </c>
      <c r="I28" s="551"/>
    </row>
    <row r="29" spans="1:9" ht="17.100000000000001" customHeight="1">
      <c r="A29" s="571"/>
      <c r="B29" s="571"/>
      <c r="C29" s="571"/>
      <c r="D29" s="564" t="s">
        <v>74</v>
      </c>
      <c r="E29" s="564"/>
      <c r="F29" s="564"/>
      <c r="G29" s="565">
        <f>様式２!W34</f>
        <v>203000</v>
      </c>
      <c r="H29" s="613" t="s">
        <v>32</v>
      </c>
      <c r="I29" s="551"/>
    </row>
    <row r="30" spans="1:9" ht="17.100000000000001" customHeight="1">
      <c r="A30" s="571"/>
      <c r="B30" s="571"/>
      <c r="C30" s="571"/>
      <c r="D30" s="573" t="str">
        <f>"③ その他（"&amp;" "&amp;様式２!X30&amp;"  "&amp;"）"</f>
        <v>③ その他（   ）</v>
      </c>
      <c r="E30" s="573"/>
      <c r="F30" s="573"/>
      <c r="G30" s="574">
        <f>様式２!X34</f>
        <v>0</v>
      </c>
      <c r="H30" s="617" t="s">
        <v>32</v>
      </c>
      <c r="I30" s="551"/>
    </row>
    <row r="31" spans="1:9" ht="17.100000000000001" customHeight="1">
      <c r="A31" s="559" t="s">
        <v>59</v>
      </c>
      <c r="B31" s="559"/>
      <c r="C31" s="559"/>
      <c r="D31" s="559"/>
      <c r="E31" s="559"/>
      <c r="F31" s="559"/>
      <c r="G31" s="575">
        <f>SUM(G28:G30)</f>
        <v>203000</v>
      </c>
      <c r="H31" s="618" t="s">
        <v>58</v>
      </c>
      <c r="I31" s="551"/>
    </row>
    <row r="32" spans="1:9" ht="17.100000000000001" customHeight="1">
      <c r="A32" s="576" t="s">
        <v>75</v>
      </c>
      <c r="B32" s="576"/>
      <c r="C32" s="576"/>
      <c r="D32" s="572" t="s">
        <v>5</v>
      </c>
      <c r="E32" s="572"/>
      <c r="F32" s="572"/>
      <c r="G32" s="570">
        <f>様式２!Y34</f>
        <v>27000</v>
      </c>
      <c r="H32" s="614" t="s">
        <v>32</v>
      </c>
      <c r="I32" s="551"/>
    </row>
    <row r="33" spans="1:9" ht="17.100000000000001" customHeight="1">
      <c r="A33" s="576"/>
      <c r="B33" s="576"/>
      <c r="C33" s="576"/>
      <c r="D33" s="564" t="s">
        <v>15</v>
      </c>
      <c r="E33" s="564"/>
      <c r="F33" s="564"/>
      <c r="G33" s="565">
        <f>様式２!Z34</f>
        <v>0</v>
      </c>
      <c r="H33" s="613" t="s">
        <v>32</v>
      </c>
      <c r="I33" s="551"/>
    </row>
    <row r="34" spans="1:9" ht="17.100000000000001" customHeight="1">
      <c r="A34" s="576"/>
      <c r="B34" s="576"/>
      <c r="C34" s="576"/>
      <c r="D34" s="572" t="str">
        <f>"③ その他（"&amp;"    "&amp;様式２!AA30&amp;"    "&amp;"）"</f>
        <v>③ その他（        ）</v>
      </c>
      <c r="E34" s="572"/>
      <c r="F34" s="572"/>
      <c r="G34" s="570">
        <f>様式２!AA34</f>
        <v>0</v>
      </c>
      <c r="H34" s="614" t="s">
        <v>32</v>
      </c>
      <c r="I34" s="551"/>
    </row>
    <row r="35" spans="1:9" ht="17.100000000000001" customHeight="1">
      <c r="A35" s="559" t="s">
        <v>59</v>
      </c>
      <c r="B35" s="559"/>
      <c r="C35" s="559"/>
      <c r="D35" s="559"/>
      <c r="E35" s="559"/>
      <c r="F35" s="559"/>
      <c r="G35" s="560">
        <f>SUM(G32:G34)</f>
        <v>27000</v>
      </c>
      <c r="H35" s="615" t="s">
        <v>48</v>
      </c>
      <c r="I35" s="551"/>
    </row>
    <row r="36" spans="1:9" ht="30.75" customHeight="1" thickTop="1">
      <c r="A36" s="577" t="s">
        <v>26</v>
      </c>
      <c r="B36" s="577"/>
      <c r="C36" s="577"/>
      <c r="D36" s="578" t="s">
        <v>350</v>
      </c>
      <c r="E36" s="578"/>
      <c r="F36" s="578"/>
      <c r="G36" s="570">
        <f>様式２!AB34</f>
        <v>50000</v>
      </c>
      <c r="H36" s="614" t="s">
        <v>32</v>
      </c>
      <c r="I36" s="551"/>
    </row>
    <row r="37" spans="1:9" ht="30.75" customHeight="1" thickBot="1">
      <c r="A37" s="579" t="s">
        <v>351</v>
      </c>
      <c r="B37" s="579"/>
      <c r="C37" s="580">
        <f>(様式２!F29)</f>
        <v>300000</v>
      </c>
      <c r="D37" s="564" t="s">
        <v>352</v>
      </c>
      <c r="E37" s="564"/>
      <c r="F37" s="564"/>
      <c r="G37" s="581">
        <f>様式２!AC34</f>
        <v>250000</v>
      </c>
      <c r="H37" s="619" t="s">
        <v>32</v>
      </c>
      <c r="I37" s="551"/>
    </row>
    <row r="38" spans="1:9" ht="17.100000000000001" customHeight="1" thickTop="1" thickBot="1">
      <c r="A38" s="582" t="s">
        <v>63</v>
      </c>
      <c r="B38" s="582"/>
      <c r="C38" s="582"/>
      <c r="D38" s="583" t="s">
        <v>77</v>
      </c>
      <c r="E38" s="583"/>
      <c r="F38" s="583"/>
      <c r="G38" s="570">
        <f>様式２!AG34</f>
        <v>0</v>
      </c>
      <c r="H38" s="614" t="s">
        <v>32</v>
      </c>
      <c r="I38" s="551"/>
    </row>
    <row r="39" spans="1:9" ht="17.100000000000001" customHeight="1">
      <c r="A39" s="582"/>
      <c r="B39" s="582"/>
      <c r="C39" s="582"/>
      <c r="D39" s="555" t="s">
        <v>78</v>
      </c>
      <c r="E39" s="555"/>
      <c r="F39" s="555"/>
      <c r="G39" s="565">
        <f>様式２!AH34</f>
        <v>0</v>
      </c>
      <c r="H39" s="613" t="s">
        <v>32</v>
      </c>
      <c r="I39" s="551"/>
    </row>
    <row r="40" spans="1:9" ht="17.100000000000001" customHeight="1">
      <c r="A40" s="584"/>
      <c r="B40" s="1"/>
      <c r="C40" s="1"/>
      <c r="D40" s="555" t="s">
        <v>80</v>
      </c>
      <c r="E40" s="555"/>
      <c r="F40" s="555"/>
      <c r="G40" s="565">
        <f>様式２!AI34</f>
        <v>0</v>
      </c>
      <c r="H40" s="613" t="s">
        <v>32</v>
      </c>
      <c r="I40" s="551"/>
    </row>
    <row r="41" spans="1:9" ht="17.100000000000001" customHeight="1">
      <c r="A41" s="584"/>
      <c r="B41" s="1"/>
      <c r="C41" s="1"/>
      <c r="D41" s="555" t="s">
        <v>81</v>
      </c>
      <c r="E41" s="555"/>
      <c r="F41" s="555"/>
      <c r="G41" s="565">
        <f>様式２!AJ34</f>
        <v>0</v>
      </c>
      <c r="H41" s="613" t="s">
        <v>32</v>
      </c>
      <c r="I41" s="551"/>
    </row>
    <row r="42" spans="1:9" ht="17.100000000000001" customHeight="1">
      <c r="A42" s="584"/>
      <c r="B42" s="1"/>
      <c r="C42" s="1"/>
      <c r="D42" s="555" t="s">
        <v>83</v>
      </c>
      <c r="E42" s="555"/>
      <c r="F42" s="555"/>
      <c r="G42" s="565">
        <f>様式２!AK34</f>
        <v>0</v>
      </c>
      <c r="H42" s="613" t="s">
        <v>32</v>
      </c>
      <c r="I42" s="551"/>
    </row>
    <row r="43" spans="1:9" ht="17.100000000000001" customHeight="1">
      <c r="A43" s="584"/>
      <c r="B43" s="1"/>
      <c r="C43" s="1"/>
      <c r="D43" s="555" t="s">
        <v>85</v>
      </c>
      <c r="E43" s="555"/>
      <c r="F43" s="555"/>
      <c r="G43" s="565">
        <f>様式２!AL34</f>
        <v>0</v>
      </c>
      <c r="H43" s="613" t="s">
        <v>32</v>
      </c>
      <c r="I43" s="551"/>
    </row>
    <row r="44" spans="1:9" ht="17.100000000000001" customHeight="1">
      <c r="A44" s="585"/>
      <c r="B44" s="41"/>
      <c r="C44" s="586"/>
      <c r="D44" s="587" t="str">
        <f>"⑦ その他（"&amp;"    "&amp;様式２!AM30&amp;"   "&amp;"）"</f>
        <v>⑦ その他（       ）</v>
      </c>
      <c r="E44" s="587"/>
      <c r="F44" s="587"/>
      <c r="G44" s="588">
        <f>様式２!AM34</f>
        <v>0</v>
      </c>
      <c r="H44" s="614" t="s">
        <v>32</v>
      </c>
      <c r="I44" s="551"/>
    </row>
    <row r="45" spans="1:9" ht="17.100000000000001" customHeight="1">
      <c r="A45" s="559" t="s">
        <v>59</v>
      </c>
      <c r="B45" s="559"/>
      <c r="C45" s="559"/>
      <c r="D45" s="559"/>
      <c r="E45" s="559"/>
      <c r="F45" s="559"/>
      <c r="G45" s="560">
        <f>SUM(G38:G44)</f>
        <v>0</v>
      </c>
      <c r="H45" s="615" t="s">
        <v>87</v>
      </c>
      <c r="I45" s="551"/>
    </row>
    <row r="46" spans="1:9" ht="17.100000000000001" customHeight="1">
      <c r="A46" s="589" t="str">
        <f>"⑦ その他（"&amp;"                   "&amp;様式２!AN30&amp;"              "&amp;"）"</f>
        <v>⑦ その他（                   次年度災害繰越              ）</v>
      </c>
      <c r="B46" s="589"/>
      <c r="C46" s="589"/>
      <c r="D46" s="589"/>
      <c r="E46" s="589"/>
      <c r="F46" s="589"/>
      <c r="G46" s="570">
        <f>様式２!AN34</f>
        <v>0</v>
      </c>
      <c r="H46" s="612" t="s">
        <v>32</v>
      </c>
      <c r="I46" s="551"/>
    </row>
    <row r="47" spans="1:9" ht="17.100000000000001" customHeight="1">
      <c r="A47" s="559" t="s">
        <v>59</v>
      </c>
      <c r="B47" s="559"/>
      <c r="C47" s="559"/>
      <c r="D47" s="559"/>
      <c r="E47" s="559"/>
      <c r="F47" s="559"/>
      <c r="G47" s="560">
        <f>SUM(G46)</f>
        <v>0</v>
      </c>
      <c r="H47" s="615" t="s">
        <v>89</v>
      </c>
      <c r="I47" s="551"/>
    </row>
    <row r="48" spans="1:9" ht="24.75" customHeight="1">
      <c r="A48" s="590" t="s">
        <v>353</v>
      </c>
      <c r="B48" s="591"/>
      <c r="C48" s="591"/>
      <c r="D48" s="591"/>
      <c r="E48" s="591"/>
      <c r="F48" s="592"/>
      <c r="G48" s="593">
        <f>SUM(G47,G45,G35,G36,G37,G31,G27,G14)</f>
        <v>843000</v>
      </c>
      <c r="H48" s="620" t="s">
        <v>217</v>
      </c>
    </row>
    <row r="49" spans="1:10" ht="8.25" customHeight="1">
      <c r="A49" s="144"/>
      <c r="B49" s="144"/>
      <c r="C49" s="144"/>
      <c r="D49" s="144"/>
      <c r="E49" s="144"/>
      <c r="F49" s="144"/>
      <c r="G49" s="594"/>
    </row>
    <row r="50" spans="1:10" ht="17.100000000000001" customHeight="1">
      <c r="A50" s="595" t="s">
        <v>72</v>
      </c>
      <c r="B50" s="595"/>
      <c r="C50" s="595"/>
      <c r="D50" s="144"/>
      <c r="E50" s="144"/>
      <c r="F50" s="144"/>
      <c r="G50" s="594"/>
      <c r="J50" s="126" t="s">
        <v>3</v>
      </c>
    </row>
    <row r="51" spans="1:10" ht="17.100000000000001" customHeight="1">
      <c r="A51" s="596" t="s">
        <v>54</v>
      </c>
      <c r="B51" s="596"/>
      <c r="C51" s="596"/>
      <c r="D51" s="596"/>
      <c r="E51" s="596"/>
      <c r="F51" s="596"/>
      <c r="G51" s="597">
        <f>様式２!AE34</f>
        <v>543000</v>
      </c>
      <c r="H51" s="621" t="s">
        <v>90</v>
      </c>
    </row>
    <row r="52" spans="1:10" ht="17.100000000000001" customHeight="1">
      <c r="A52" s="596"/>
      <c r="B52" s="596"/>
      <c r="C52" s="596"/>
      <c r="D52" s="596"/>
      <c r="E52" s="596"/>
      <c r="F52" s="596"/>
      <c r="G52" s="597"/>
      <c r="H52" s="621"/>
    </row>
    <row r="53" spans="1:10" ht="8.25" customHeight="1" thickBot="1">
      <c r="A53" s="598"/>
      <c r="B53" s="598"/>
      <c r="C53" s="598"/>
      <c r="D53" s="598"/>
      <c r="E53" s="598"/>
      <c r="F53" s="598"/>
      <c r="G53" s="599"/>
      <c r="H53" s="622"/>
    </row>
    <row r="54" spans="1:10" s="1" customFormat="1" ht="17.100000000000001" customHeight="1" thickTop="1" thickBot="1">
      <c r="A54" s="600" t="s">
        <v>92</v>
      </c>
      <c r="B54" s="601"/>
      <c r="C54" s="601"/>
      <c r="D54" s="601"/>
      <c r="E54" s="601"/>
      <c r="F54" s="602"/>
      <c r="G54" s="603">
        <f>SUM(G4-G48-G51)</f>
        <v>0</v>
      </c>
      <c r="H54" s="623" t="s">
        <v>93</v>
      </c>
      <c r="I54" s="604"/>
    </row>
    <row r="55" spans="1:10" ht="19.5" customHeight="1" thickTop="1" thickBot="1">
      <c r="A55" s="605" t="s">
        <v>354</v>
      </c>
      <c r="B55" s="606"/>
      <c r="C55" s="606"/>
      <c r="D55" s="606"/>
      <c r="E55" s="606"/>
      <c r="F55" s="607"/>
      <c r="G55" s="603"/>
      <c r="H55" s="623"/>
      <c r="I55" s="604"/>
    </row>
    <row r="56" spans="1:10" ht="5.25" customHeight="1" thickTop="1"/>
  </sheetData>
  <mergeCells count="64">
    <mergeCell ref="G51:G52"/>
    <mergeCell ref="H51:H52"/>
    <mergeCell ref="G54:G55"/>
    <mergeCell ref="H54:H55"/>
    <mergeCell ref="A15:C26"/>
    <mergeCell ref="A50:C50"/>
    <mergeCell ref="A38:C39"/>
    <mergeCell ref="A51:F52"/>
    <mergeCell ref="D43:F43"/>
    <mergeCell ref="D44:F44"/>
    <mergeCell ref="A45:F45"/>
    <mergeCell ref="A46:F46"/>
    <mergeCell ref="A47:F47"/>
    <mergeCell ref="D38:F38"/>
    <mergeCell ref="D39:F39"/>
    <mergeCell ref="D40:F40"/>
    <mergeCell ref="A5:F6"/>
    <mergeCell ref="A7:F8"/>
    <mergeCell ref="A11:C13"/>
    <mergeCell ref="A28:C30"/>
    <mergeCell ref="A32:C34"/>
    <mergeCell ref="A31:F31"/>
    <mergeCell ref="D32:F32"/>
    <mergeCell ref="D33:F33"/>
    <mergeCell ref="D34:F34"/>
    <mergeCell ref="D21:F21"/>
    <mergeCell ref="D22:F22"/>
    <mergeCell ref="D23:F23"/>
    <mergeCell ref="D24:F24"/>
    <mergeCell ref="D25:F25"/>
    <mergeCell ref="D16:F16"/>
    <mergeCell ref="D17:F17"/>
    <mergeCell ref="D41:F41"/>
    <mergeCell ref="D42:F42"/>
    <mergeCell ref="A36:C36"/>
    <mergeCell ref="D36:F36"/>
    <mergeCell ref="A37:B37"/>
    <mergeCell ref="D37:F37"/>
    <mergeCell ref="D12:F12"/>
    <mergeCell ref="D13:F13"/>
    <mergeCell ref="A14:F14"/>
    <mergeCell ref="D15:F15"/>
    <mergeCell ref="A35:F35"/>
    <mergeCell ref="D26:F26"/>
    <mergeCell ref="A27:F27"/>
    <mergeCell ref="D28:F28"/>
    <mergeCell ref="D29:F29"/>
    <mergeCell ref="D30:F30"/>
    <mergeCell ref="A54:F54"/>
    <mergeCell ref="A55:F55"/>
    <mergeCell ref="A1:B1"/>
    <mergeCell ref="G1:H1"/>
    <mergeCell ref="A2:H2"/>
    <mergeCell ref="A9:D9"/>
    <mergeCell ref="A10:C10"/>
    <mergeCell ref="D10:F10"/>
    <mergeCell ref="G5:G6"/>
    <mergeCell ref="H5:H6"/>
    <mergeCell ref="G7:G8"/>
    <mergeCell ref="H7:H8"/>
    <mergeCell ref="D18:F18"/>
    <mergeCell ref="D19:F19"/>
    <mergeCell ref="D20:F20"/>
    <mergeCell ref="D11:F11"/>
  </mergeCells>
  <phoneticPr fontId="2"/>
  <pageMargins left="0.43307086614173218" right="0.39370078740157483" top="0.39370078740157483" bottom="0.19685039370078741" header="0.51181102362204722" footer="0.51181102362204722"/>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37"/>
  <sheetViews>
    <sheetView showZeros="0" view="pageBreakPreview" topLeftCell="A17" zoomScale="50" zoomScaleNormal="25" zoomScaleSheetLayoutView="50" workbookViewId="0">
      <selection activeCell="E36" sqref="E36:F37"/>
    </sheetView>
  </sheetViews>
  <sheetFormatPr defaultColWidth="9" defaultRowHeight="18.600000000000001"/>
  <cols>
    <col min="1" max="1" width="5.6640625" style="125" customWidth="1"/>
    <col min="2" max="2" width="23.109375" style="125" customWidth="1"/>
    <col min="3" max="3" width="22.88671875" style="125" customWidth="1"/>
    <col min="4" max="6" width="12.77734375" style="125" customWidth="1"/>
    <col min="7" max="29" width="12" style="125" customWidth="1"/>
    <col min="30" max="32" width="18.77734375" style="125" customWidth="1"/>
    <col min="33" max="39" width="10.77734375" style="125" customWidth="1"/>
    <col min="40" max="40" width="12.77734375" style="125" customWidth="1"/>
    <col min="41" max="41" width="15.77734375" style="125" customWidth="1"/>
    <col min="42" max="42" width="28.77734375" style="125" customWidth="1"/>
    <col min="43" max="45" width="9" style="125" customWidth="1"/>
    <col min="46" max="46" width="18.109375" style="125" customWidth="1"/>
    <col min="47" max="47" width="9" style="125" customWidth="1"/>
    <col min="48" max="16384" width="9" style="125"/>
  </cols>
  <sheetData>
    <row r="1" spans="1:256" s="312" customFormat="1" ht="19.5" customHeight="1">
      <c r="C1" s="125"/>
      <c r="D1" s="125"/>
      <c r="E1" s="125"/>
      <c r="F1" s="125"/>
      <c r="G1" s="125"/>
      <c r="H1" s="125"/>
      <c r="I1" s="125"/>
      <c r="J1" s="125"/>
      <c r="K1" s="125"/>
      <c r="L1" s="125"/>
      <c r="M1" s="125"/>
      <c r="N1" s="125"/>
      <c r="O1" s="125"/>
      <c r="P1" s="125"/>
      <c r="Q1" s="125"/>
      <c r="S1" s="347" t="s">
        <v>95</v>
      </c>
      <c r="T1" s="243" t="s">
        <v>38</v>
      </c>
      <c r="U1" s="348" t="s">
        <v>91</v>
      </c>
      <c r="AM1" s="347" t="s">
        <v>95</v>
      </c>
      <c r="AN1" s="243" t="s">
        <v>38</v>
      </c>
      <c r="AO1" s="348" t="s">
        <v>97</v>
      </c>
    </row>
    <row r="2" spans="1:256" ht="36.75" customHeight="1">
      <c r="A2" s="126"/>
      <c r="B2" s="349" t="str">
        <f>様式１!A1</f>
        <v>令和　年度</v>
      </c>
      <c r="C2" s="126"/>
      <c r="D2" s="350" t="s">
        <v>334</v>
      </c>
      <c r="E2" s="126"/>
      <c r="F2" s="126"/>
      <c r="R2" s="126"/>
      <c r="S2" s="351" t="str">
        <f>様式１!G3</f>
        <v>真庭２０</v>
      </c>
      <c r="T2" s="351"/>
      <c r="U2" s="352" t="s">
        <v>43</v>
      </c>
      <c r="V2" s="350" t="s">
        <v>335</v>
      </c>
      <c r="W2" s="126"/>
      <c r="X2" s="126"/>
      <c r="Y2" s="126"/>
      <c r="Z2" s="126"/>
      <c r="AA2" s="126"/>
      <c r="AB2" s="126"/>
      <c r="AC2" s="126"/>
      <c r="AD2" s="126"/>
      <c r="AE2" s="126"/>
      <c r="AF2" s="126"/>
      <c r="AG2" s="126"/>
      <c r="AH2" s="126"/>
      <c r="AI2" s="126"/>
      <c r="AJ2" s="126"/>
      <c r="AK2" s="126"/>
      <c r="AL2" s="126"/>
      <c r="AM2" s="351" t="str">
        <f>様式１!G3</f>
        <v>真庭２０</v>
      </c>
      <c r="AN2" s="351"/>
      <c r="AO2" s="352" t="s">
        <v>43</v>
      </c>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row>
    <row r="3" spans="1:256">
      <c r="A3" s="126"/>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353">
        <v>50</v>
      </c>
      <c r="AF3" s="126"/>
      <c r="AG3" s="126"/>
      <c r="AH3" s="126"/>
      <c r="AI3" s="126"/>
      <c r="AJ3" s="126"/>
      <c r="AK3" s="126"/>
      <c r="AL3" s="126"/>
      <c r="AM3" s="126"/>
      <c r="AN3" s="126"/>
      <c r="AO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c r="IV3" s="126"/>
    </row>
    <row r="4" spans="1:256" s="312" customFormat="1" ht="24.9" customHeight="1">
      <c r="A4" s="354" t="s">
        <v>100</v>
      </c>
      <c r="B4" s="355" t="s">
        <v>101</v>
      </c>
      <c r="C4" s="355"/>
      <c r="D4" s="356" t="s">
        <v>103</v>
      </c>
      <c r="E4" s="357" t="s">
        <v>105</v>
      </c>
      <c r="F4" s="358" t="s">
        <v>106</v>
      </c>
      <c r="G4" s="359" t="s">
        <v>108</v>
      </c>
      <c r="H4" s="359"/>
      <c r="I4" s="359"/>
      <c r="J4" s="360" t="s">
        <v>109</v>
      </c>
      <c r="K4" s="360"/>
      <c r="L4" s="360"/>
      <c r="M4" s="360"/>
      <c r="N4" s="360"/>
      <c r="O4" s="360"/>
      <c r="P4" s="360"/>
      <c r="Q4" s="360"/>
      <c r="R4" s="360"/>
      <c r="S4" s="360"/>
      <c r="T4" s="360"/>
      <c r="U4" s="360"/>
      <c r="V4" s="360" t="s">
        <v>110</v>
      </c>
      <c r="W4" s="360"/>
      <c r="X4" s="360"/>
      <c r="Y4" s="361" t="s">
        <v>27</v>
      </c>
      <c r="Z4" s="361"/>
      <c r="AA4" s="361"/>
      <c r="AB4" s="361" t="s">
        <v>111</v>
      </c>
      <c r="AC4" s="361"/>
      <c r="AD4" s="362" t="s">
        <v>112</v>
      </c>
      <c r="AE4" s="363" t="s">
        <v>113</v>
      </c>
      <c r="AF4" s="364" t="s">
        <v>228</v>
      </c>
      <c r="AG4" s="365" t="s">
        <v>115</v>
      </c>
      <c r="AH4" s="365"/>
      <c r="AI4" s="365"/>
      <c r="AJ4" s="365"/>
      <c r="AK4" s="365"/>
      <c r="AL4" s="365"/>
      <c r="AM4" s="365"/>
      <c r="AN4" s="366" t="s">
        <v>116</v>
      </c>
      <c r="AO4" s="366" t="s">
        <v>84</v>
      </c>
      <c r="AP4" s="367"/>
    </row>
    <row r="5" spans="1:256" ht="38.25" customHeight="1">
      <c r="A5" s="354"/>
      <c r="B5" s="355"/>
      <c r="C5" s="355"/>
      <c r="D5" s="368" t="s">
        <v>118</v>
      </c>
      <c r="E5" s="369"/>
      <c r="F5" s="370"/>
      <c r="G5" s="371" t="s">
        <v>120</v>
      </c>
      <c r="H5" s="372" t="s">
        <v>122</v>
      </c>
      <c r="I5" s="373" t="s">
        <v>123</v>
      </c>
      <c r="J5" s="373" t="s">
        <v>124</v>
      </c>
      <c r="K5" s="373" t="s">
        <v>126</v>
      </c>
      <c r="L5" s="373" t="s">
        <v>127</v>
      </c>
      <c r="M5" s="373" t="s">
        <v>17</v>
      </c>
      <c r="N5" s="373" t="s">
        <v>128</v>
      </c>
      <c r="O5" s="373" t="s">
        <v>129</v>
      </c>
      <c r="P5" s="373" t="s">
        <v>130</v>
      </c>
      <c r="Q5" s="373" t="s">
        <v>131</v>
      </c>
      <c r="R5" s="373" t="s">
        <v>132</v>
      </c>
      <c r="S5" s="373" t="s">
        <v>133</v>
      </c>
      <c r="T5" s="373" t="s">
        <v>134</v>
      </c>
      <c r="U5" s="372" t="s">
        <v>135</v>
      </c>
      <c r="V5" s="373" t="s">
        <v>136</v>
      </c>
      <c r="W5" s="373" t="s">
        <v>139</v>
      </c>
      <c r="X5" s="374" t="s">
        <v>98</v>
      </c>
      <c r="Y5" s="373" t="s">
        <v>117</v>
      </c>
      <c r="Z5" s="373" t="s">
        <v>37</v>
      </c>
      <c r="AA5" s="374" t="s">
        <v>98</v>
      </c>
      <c r="AB5" s="373" t="s">
        <v>140</v>
      </c>
      <c r="AC5" s="375" t="s">
        <v>142</v>
      </c>
      <c r="AD5" s="376" t="s">
        <v>143</v>
      </c>
      <c r="AE5" s="377" t="s">
        <v>96</v>
      </c>
      <c r="AF5" s="364"/>
      <c r="AG5" s="378" t="s">
        <v>144</v>
      </c>
      <c r="AH5" s="373" t="s">
        <v>146</v>
      </c>
      <c r="AI5" s="373" t="s">
        <v>147</v>
      </c>
      <c r="AJ5" s="373" t="s">
        <v>148</v>
      </c>
      <c r="AK5" s="373" t="s">
        <v>149</v>
      </c>
      <c r="AL5" s="373" t="s">
        <v>150</v>
      </c>
      <c r="AM5" s="375" t="s">
        <v>151</v>
      </c>
      <c r="AN5" s="366"/>
      <c r="AO5" s="366"/>
      <c r="AP5" s="367"/>
      <c r="AQ5" s="312"/>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c r="IV5" s="126"/>
    </row>
    <row r="6" spans="1:256" ht="38.25" customHeight="1">
      <c r="A6" s="354"/>
      <c r="B6" s="355"/>
      <c r="C6" s="355"/>
      <c r="D6" s="379" t="s">
        <v>145</v>
      </c>
      <c r="E6" s="380" t="s">
        <v>94</v>
      </c>
      <c r="F6" s="381" t="s">
        <v>94</v>
      </c>
      <c r="G6" s="371"/>
      <c r="H6" s="372"/>
      <c r="I6" s="373"/>
      <c r="J6" s="373"/>
      <c r="K6" s="373"/>
      <c r="L6" s="373"/>
      <c r="M6" s="373"/>
      <c r="N6" s="373"/>
      <c r="O6" s="373"/>
      <c r="P6" s="373"/>
      <c r="Q6" s="373"/>
      <c r="R6" s="373"/>
      <c r="S6" s="373"/>
      <c r="T6" s="373"/>
      <c r="U6" s="372"/>
      <c r="V6" s="373"/>
      <c r="W6" s="373"/>
      <c r="X6" s="374"/>
      <c r="Y6" s="373"/>
      <c r="Z6" s="373"/>
      <c r="AA6" s="374"/>
      <c r="AB6" s="373"/>
      <c r="AC6" s="375"/>
      <c r="AD6" s="382" t="s">
        <v>94</v>
      </c>
      <c r="AE6" s="383" t="s">
        <v>94</v>
      </c>
      <c r="AF6" s="384" t="s">
        <v>94</v>
      </c>
      <c r="AG6" s="378"/>
      <c r="AH6" s="373"/>
      <c r="AI6" s="373"/>
      <c r="AJ6" s="373"/>
      <c r="AK6" s="373"/>
      <c r="AL6" s="373"/>
      <c r="AM6" s="375"/>
      <c r="AN6" s="366"/>
      <c r="AO6" s="366"/>
      <c r="AP6" s="367"/>
      <c r="AQ6" s="312"/>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c r="IV6" s="126"/>
    </row>
    <row r="7" spans="1:256" ht="24.9" customHeight="1">
      <c r="A7" s="354"/>
      <c r="B7" s="385" t="s">
        <v>152</v>
      </c>
      <c r="C7" s="385" t="s">
        <v>153</v>
      </c>
      <c r="D7" s="386"/>
      <c r="E7" s="387" t="s">
        <v>47</v>
      </c>
      <c r="F7" s="388" t="s">
        <v>154</v>
      </c>
      <c r="G7" s="243" t="s">
        <v>155</v>
      </c>
      <c r="H7" s="389" t="s">
        <v>86</v>
      </c>
      <c r="I7" s="389" t="s">
        <v>156</v>
      </c>
      <c r="J7" s="389" t="s">
        <v>158</v>
      </c>
      <c r="K7" s="390" t="s">
        <v>7</v>
      </c>
      <c r="L7" s="243" t="s">
        <v>159</v>
      </c>
      <c r="M7" s="389" t="s">
        <v>160</v>
      </c>
      <c r="N7" s="389" t="s">
        <v>107</v>
      </c>
      <c r="O7" s="389" t="s">
        <v>161</v>
      </c>
      <c r="P7" s="389" t="s">
        <v>162</v>
      </c>
      <c r="Q7" s="389" t="s">
        <v>88</v>
      </c>
      <c r="R7" s="389" t="s">
        <v>163</v>
      </c>
      <c r="S7" s="389" t="s">
        <v>164</v>
      </c>
      <c r="T7" s="389" t="s">
        <v>165</v>
      </c>
      <c r="U7" s="390" t="s">
        <v>76</v>
      </c>
      <c r="V7" s="389" t="s">
        <v>167</v>
      </c>
      <c r="W7" s="389" t="s">
        <v>168</v>
      </c>
      <c r="X7" s="390" t="s">
        <v>169</v>
      </c>
      <c r="Y7" s="389" t="s">
        <v>171</v>
      </c>
      <c r="Z7" s="389" t="s">
        <v>172</v>
      </c>
      <c r="AA7" s="389" t="s">
        <v>173</v>
      </c>
      <c r="AB7" s="389" t="s">
        <v>62</v>
      </c>
      <c r="AC7" s="389" t="s">
        <v>174</v>
      </c>
      <c r="AD7" s="391" t="s">
        <v>176</v>
      </c>
      <c r="AE7" s="385" t="s">
        <v>336</v>
      </c>
      <c r="AF7" s="392" t="s">
        <v>337</v>
      </c>
      <c r="AG7" s="393" t="s">
        <v>62</v>
      </c>
      <c r="AH7" s="389" t="s">
        <v>174</v>
      </c>
      <c r="AI7" s="389" t="s">
        <v>71</v>
      </c>
      <c r="AJ7" s="389" t="s">
        <v>155</v>
      </c>
      <c r="AK7" s="389" t="s">
        <v>177</v>
      </c>
      <c r="AL7" s="389" t="s">
        <v>178</v>
      </c>
      <c r="AM7" s="394" t="s">
        <v>179</v>
      </c>
      <c r="AN7" s="395" t="s">
        <v>114</v>
      </c>
      <c r="AO7" s="396" t="s">
        <v>338</v>
      </c>
      <c r="AP7" s="367"/>
      <c r="AQ7" s="312"/>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6"/>
      <c r="FZ7" s="126"/>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c r="IV7" s="126"/>
    </row>
    <row r="8" spans="1:256" s="417" customFormat="1" ht="39.75" customHeight="1">
      <c r="A8" s="397">
        <v>1</v>
      </c>
      <c r="B8" s="398" t="s">
        <v>339</v>
      </c>
      <c r="C8" s="399" t="s">
        <v>125</v>
      </c>
      <c r="D8" s="400">
        <v>10000</v>
      </c>
      <c r="E8" s="401">
        <v>210000</v>
      </c>
      <c r="F8" s="402"/>
      <c r="G8" s="403"/>
      <c r="H8" s="404"/>
      <c r="I8" s="404"/>
      <c r="J8" s="404"/>
      <c r="K8" s="404"/>
      <c r="L8" s="404"/>
      <c r="M8" s="404"/>
      <c r="N8" s="404"/>
      <c r="O8" s="404"/>
      <c r="P8" s="404"/>
      <c r="Q8" s="404"/>
      <c r="R8" s="404"/>
      <c r="S8" s="404"/>
      <c r="T8" s="404"/>
      <c r="U8" s="405"/>
      <c r="V8" s="404"/>
      <c r="W8" s="404"/>
      <c r="X8" s="405"/>
      <c r="Y8" s="406">
        <v>3000</v>
      </c>
      <c r="Z8" s="404"/>
      <c r="AA8" s="404"/>
      <c r="AB8" s="407"/>
      <c r="AC8" s="408"/>
      <c r="AD8" s="409">
        <f t="shared" ref="AD8:AD27" si="0">SUM(G8:AC8)</f>
        <v>3000</v>
      </c>
      <c r="AE8" s="410">
        <v>105000</v>
      </c>
      <c r="AF8" s="411">
        <f t="shared" ref="AF8:AF27" si="1">AD8+AE8</f>
        <v>108000</v>
      </c>
      <c r="AG8" s="412" t="s">
        <v>18</v>
      </c>
      <c r="AH8" s="413" t="s">
        <v>18</v>
      </c>
      <c r="AI8" s="413" t="s">
        <v>18</v>
      </c>
      <c r="AJ8" s="413" t="s">
        <v>18</v>
      </c>
      <c r="AK8" s="413" t="s">
        <v>18</v>
      </c>
      <c r="AL8" s="413" t="s">
        <v>18</v>
      </c>
      <c r="AM8" s="414"/>
      <c r="AN8" s="409"/>
      <c r="AO8" s="415" t="str">
        <f t="shared" ref="AO8:AO14" si="2">IF(D8="","",IF(D8=0,"非農家",""))</f>
        <v/>
      </c>
      <c r="AP8" s="416"/>
    </row>
    <row r="9" spans="1:256" ht="39.75" customHeight="1">
      <c r="A9" s="397">
        <v>2</v>
      </c>
      <c r="B9" s="398" t="s">
        <v>340</v>
      </c>
      <c r="C9" s="399" t="s">
        <v>180</v>
      </c>
      <c r="D9" s="400">
        <v>20000</v>
      </c>
      <c r="E9" s="401">
        <v>160000</v>
      </c>
      <c r="F9" s="418"/>
      <c r="G9" s="419"/>
      <c r="H9" s="420"/>
      <c r="I9" s="420"/>
      <c r="J9" s="420"/>
      <c r="K9" s="420"/>
      <c r="L9" s="420"/>
      <c r="M9" s="420"/>
      <c r="N9" s="420"/>
      <c r="O9" s="420"/>
      <c r="P9" s="420"/>
      <c r="Q9" s="420"/>
      <c r="R9" s="420"/>
      <c r="S9" s="420"/>
      <c r="T9" s="420"/>
      <c r="U9" s="421"/>
      <c r="V9" s="420"/>
      <c r="W9" s="420"/>
      <c r="X9" s="421"/>
      <c r="Y9" s="422">
        <v>3000</v>
      </c>
      <c r="Z9" s="420"/>
      <c r="AA9" s="420"/>
      <c r="AB9" s="423">
        <v>50000</v>
      </c>
      <c r="AC9" s="424"/>
      <c r="AD9" s="409">
        <f t="shared" si="0"/>
        <v>53000</v>
      </c>
      <c r="AE9" s="410">
        <v>80000</v>
      </c>
      <c r="AF9" s="411">
        <f t="shared" si="1"/>
        <v>133000</v>
      </c>
      <c r="AG9" s="425" t="s">
        <v>18</v>
      </c>
      <c r="AH9" s="411" t="s">
        <v>18</v>
      </c>
      <c r="AI9" s="411" t="s">
        <v>18</v>
      </c>
      <c r="AJ9" s="411" t="s">
        <v>18</v>
      </c>
      <c r="AK9" s="411" t="s">
        <v>18</v>
      </c>
      <c r="AL9" s="411" t="s">
        <v>18</v>
      </c>
      <c r="AM9" s="426"/>
      <c r="AN9" s="409"/>
      <c r="AO9" s="415" t="str">
        <f t="shared" si="2"/>
        <v/>
      </c>
      <c r="AP9" s="416"/>
      <c r="AQ9" s="417"/>
    </row>
    <row r="10" spans="1:256" ht="39.75" customHeight="1">
      <c r="A10" s="397">
        <v>3</v>
      </c>
      <c r="B10" s="398" t="s">
        <v>341</v>
      </c>
      <c r="C10" s="399" t="s">
        <v>181</v>
      </c>
      <c r="D10" s="400">
        <v>30000</v>
      </c>
      <c r="E10" s="401">
        <v>345000</v>
      </c>
      <c r="F10" s="418"/>
      <c r="G10" s="419"/>
      <c r="H10" s="420"/>
      <c r="I10" s="420"/>
      <c r="J10" s="420"/>
      <c r="K10" s="420"/>
      <c r="L10" s="420"/>
      <c r="M10" s="420"/>
      <c r="N10" s="420"/>
      <c r="O10" s="420"/>
      <c r="P10" s="420"/>
      <c r="Q10" s="420"/>
      <c r="R10" s="420"/>
      <c r="S10" s="420"/>
      <c r="T10" s="420"/>
      <c r="U10" s="421"/>
      <c r="V10" s="420"/>
      <c r="W10" s="420"/>
      <c r="X10" s="421"/>
      <c r="Y10" s="422">
        <v>3000</v>
      </c>
      <c r="Z10" s="420"/>
      <c r="AA10" s="420"/>
      <c r="AB10" s="423"/>
      <c r="AC10" s="424"/>
      <c r="AD10" s="409">
        <f t="shared" si="0"/>
        <v>3000</v>
      </c>
      <c r="AE10" s="410">
        <v>172500</v>
      </c>
      <c r="AF10" s="411">
        <f t="shared" si="1"/>
        <v>175500</v>
      </c>
      <c r="AG10" s="425" t="s">
        <v>18</v>
      </c>
      <c r="AH10" s="411" t="s">
        <v>18</v>
      </c>
      <c r="AI10" s="411" t="s">
        <v>18</v>
      </c>
      <c r="AJ10" s="411" t="s">
        <v>18</v>
      </c>
      <c r="AK10" s="411" t="s">
        <v>18</v>
      </c>
      <c r="AL10" s="411" t="s">
        <v>18</v>
      </c>
      <c r="AM10" s="426"/>
      <c r="AN10" s="409"/>
      <c r="AO10" s="415" t="str">
        <f t="shared" si="2"/>
        <v/>
      </c>
      <c r="AP10" s="416"/>
      <c r="AQ10" s="417"/>
    </row>
    <row r="11" spans="1:256" ht="39.75" customHeight="1">
      <c r="A11" s="397">
        <v>4</v>
      </c>
      <c r="B11" s="398" t="s">
        <v>342</v>
      </c>
      <c r="C11" s="399" t="s">
        <v>61</v>
      </c>
      <c r="D11" s="400">
        <v>40000</v>
      </c>
      <c r="E11" s="401">
        <v>140000</v>
      </c>
      <c r="F11" s="418"/>
      <c r="G11" s="419"/>
      <c r="H11" s="420"/>
      <c r="I11" s="420"/>
      <c r="J11" s="420"/>
      <c r="K11" s="420"/>
      <c r="L11" s="420"/>
      <c r="M11" s="420"/>
      <c r="N11" s="420"/>
      <c r="O11" s="420"/>
      <c r="P11" s="420"/>
      <c r="Q11" s="420"/>
      <c r="R11" s="420"/>
      <c r="S11" s="420"/>
      <c r="T11" s="420"/>
      <c r="U11" s="421"/>
      <c r="V11" s="420"/>
      <c r="W11" s="420"/>
      <c r="X11" s="421"/>
      <c r="Y11" s="422">
        <v>3000</v>
      </c>
      <c r="Z11" s="420"/>
      <c r="AA11" s="420"/>
      <c r="AB11" s="423"/>
      <c r="AC11" s="424"/>
      <c r="AD11" s="409">
        <f t="shared" si="0"/>
        <v>3000</v>
      </c>
      <c r="AE11" s="410">
        <v>70000</v>
      </c>
      <c r="AF11" s="411">
        <f t="shared" si="1"/>
        <v>73000</v>
      </c>
      <c r="AG11" s="425" t="s">
        <v>18</v>
      </c>
      <c r="AH11" s="411" t="s">
        <v>18</v>
      </c>
      <c r="AI11" s="411" t="s">
        <v>18</v>
      </c>
      <c r="AJ11" s="411" t="s">
        <v>18</v>
      </c>
      <c r="AK11" s="411" t="s">
        <v>18</v>
      </c>
      <c r="AL11" s="411" t="s">
        <v>18</v>
      </c>
      <c r="AM11" s="426"/>
      <c r="AN11" s="409"/>
      <c r="AO11" s="415" t="str">
        <f t="shared" si="2"/>
        <v/>
      </c>
      <c r="AP11" s="416"/>
      <c r="AQ11" s="417"/>
    </row>
    <row r="12" spans="1:256" ht="39.75" customHeight="1">
      <c r="A12" s="397">
        <v>5</v>
      </c>
      <c r="B12" s="398" t="s">
        <v>343</v>
      </c>
      <c r="C12" s="399" t="s">
        <v>99</v>
      </c>
      <c r="D12" s="400">
        <v>50000</v>
      </c>
      <c r="E12" s="401">
        <v>150000</v>
      </c>
      <c r="F12" s="418"/>
      <c r="G12" s="419"/>
      <c r="H12" s="420"/>
      <c r="I12" s="420"/>
      <c r="J12" s="420"/>
      <c r="K12" s="420"/>
      <c r="L12" s="420"/>
      <c r="M12" s="420"/>
      <c r="N12" s="420"/>
      <c r="O12" s="420"/>
      <c r="P12" s="420"/>
      <c r="Q12" s="420"/>
      <c r="R12" s="420"/>
      <c r="S12" s="420"/>
      <c r="T12" s="420"/>
      <c r="U12" s="421"/>
      <c r="V12" s="420"/>
      <c r="W12" s="420"/>
      <c r="X12" s="421"/>
      <c r="Y12" s="422">
        <v>3000</v>
      </c>
      <c r="Z12" s="420"/>
      <c r="AA12" s="420"/>
      <c r="AB12" s="423"/>
      <c r="AC12" s="424"/>
      <c r="AD12" s="409">
        <f t="shared" si="0"/>
        <v>3000</v>
      </c>
      <c r="AE12" s="410">
        <v>75000</v>
      </c>
      <c r="AF12" s="411">
        <f t="shared" si="1"/>
        <v>78000</v>
      </c>
      <c r="AG12" s="425" t="s">
        <v>18</v>
      </c>
      <c r="AH12" s="411" t="s">
        <v>18</v>
      </c>
      <c r="AI12" s="411" t="s">
        <v>18</v>
      </c>
      <c r="AJ12" s="411" t="s">
        <v>18</v>
      </c>
      <c r="AK12" s="411" t="s">
        <v>18</v>
      </c>
      <c r="AL12" s="411" t="s">
        <v>18</v>
      </c>
      <c r="AM12" s="426"/>
      <c r="AN12" s="409"/>
      <c r="AO12" s="415" t="str">
        <f t="shared" si="2"/>
        <v/>
      </c>
      <c r="AP12" s="416"/>
      <c r="AQ12" s="417"/>
    </row>
    <row r="13" spans="1:256" ht="39.75" customHeight="1">
      <c r="A13" s="397">
        <v>6</v>
      </c>
      <c r="B13" s="398" t="s">
        <v>344</v>
      </c>
      <c r="C13" s="399" t="s">
        <v>183</v>
      </c>
      <c r="D13" s="400">
        <v>60000</v>
      </c>
      <c r="E13" s="401">
        <v>60000</v>
      </c>
      <c r="F13" s="418"/>
      <c r="G13" s="419"/>
      <c r="H13" s="420"/>
      <c r="I13" s="420"/>
      <c r="J13" s="420"/>
      <c r="K13" s="420"/>
      <c r="L13" s="420"/>
      <c r="M13" s="420"/>
      <c r="N13" s="420"/>
      <c r="O13" s="420"/>
      <c r="P13" s="420"/>
      <c r="Q13" s="420"/>
      <c r="R13" s="420"/>
      <c r="S13" s="420"/>
      <c r="T13" s="420"/>
      <c r="U13" s="421"/>
      <c r="V13" s="420"/>
      <c r="W13" s="420"/>
      <c r="X13" s="421"/>
      <c r="Y13" s="422">
        <v>3000</v>
      </c>
      <c r="Z13" s="420"/>
      <c r="AA13" s="420"/>
      <c r="AB13" s="423"/>
      <c r="AC13" s="424"/>
      <c r="AD13" s="409">
        <f t="shared" si="0"/>
        <v>3000</v>
      </c>
      <c r="AE13" s="410">
        <v>30000</v>
      </c>
      <c r="AF13" s="411">
        <f t="shared" si="1"/>
        <v>33000</v>
      </c>
      <c r="AG13" s="425" t="s">
        <v>18</v>
      </c>
      <c r="AH13" s="411" t="s">
        <v>18</v>
      </c>
      <c r="AI13" s="411" t="s">
        <v>18</v>
      </c>
      <c r="AJ13" s="411" t="s">
        <v>18</v>
      </c>
      <c r="AK13" s="411" t="s">
        <v>18</v>
      </c>
      <c r="AL13" s="411" t="s">
        <v>18</v>
      </c>
      <c r="AM13" s="426"/>
      <c r="AN13" s="409"/>
      <c r="AO13" s="415" t="str">
        <f t="shared" si="2"/>
        <v/>
      </c>
      <c r="AP13" s="416"/>
      <c r="AQ13" s="417"/>
    </row>
    <row r="14" spans="1:256" ht="39.75" customHeight="1">
      <c r="A14" s="397">
        <v>7</v>
      </c>
      <c r="B14" s="398" t="s">
        <v>345</v>
      </c>
      <c r="C14" s="399" t="s">
        <v>36</v>
      </c>
      <c r="D14" s="400">
        <v>70000</v>
      </c>
      <c r="E14" s="401">
        <v>21000</v>
      </c>
      <c r="F14" s="418"/>
      <c r="G14" s="419"/>
      <c r="H14" s="420"/>
      <c r="I14" s="420"/>
      <c r="J14" s="420"/>
      <c r="K14" s="420"/>
      <c r="L14" s="420"/>
      <c r="M14" s="420"/>
      <c r="N14" s="420"/>
      <c r="O14" s="420"/>
      <c r="P14" s="420"/>
      <c r="Q14" s="420"/>
      <c r="R14" s="420"/>
      <c r="S14" s="420"/>
      <c r="T14" s="420"/>
      <c r="U14" s="421"/>
      <c r="V14" s="420"/>
      <c r="W14" s="420"/>
      <c r="X14" s="421"/>
      <c r="Y14" s="422">
        <v>3000</v>
      </c>
      <c r="Z14" s="420"/>
      <c r="AA14" s="420"/>
      <c r="AB14" s="423"/>
      <c r="AC14" s="424"/>
      <c r="AD14" s="409">
        <f t="shared" si="0"/>
        <v>3000</v>
      </c>
      <c r="AE14" s="410">
        <v>10500</v>
      </c>
      <c r="AF14" s="411">
        <f t="shared" si="1"/>
        <v>13500</v>
      </c>
      <c r="AG14" s="425" t="s">
        <v>18</v>
      </c>
      <c r="AH14" s="411" t="s">
        <v>18</v>
      </c>
      <c r="AI14" s="411" t="s">
        <v>18</v>
      </c>
      <c r="AJ14" s="411" t="s">
        <v>18</v>
      </c>
      <c r="AK14" s="411" t="s">
        <v>18</v>
      </c>
      <c r="AL14" s="411" t="s">
        <v>18</v>
      </c>
      <c r="AM14" s="426"/>
      <c r="AN14" s="409"/>
      <c r="AO14" s="415" t="str">
        <f t="shared" si="2"/>
        <v/>
      </c>
      <c r="AP14" s="416"/>
      <c r="AQ14" s="417"/>
    </row>
    <row r="15" spans="1:256" ht="33.75" customHeight="1">
      <c r="A15" s="397">
        <v>8</v>
      </c>
      <c r="B15" s="398" t="s">
        <v>346</v>
      </c>
      <c r="C15" s="399" t="s">
        <v>19</v>
      </c>
      <c r="D15" s="427"/>
      <c r="E15" s="409"/>
      <c r="F15" s="418"/>
      <c r="G15" s="419"/>
      <c r="H15" s="420"/>
      <c r="I15" s="420"/>
      <c r="J15" s="420"/>
      <c r="K15" s="420"/>
      <c r="L15" s="420"/>
      <c r="M15" s="420"/>
      <c r="N15" s="420"/>
      <c r="O15" s="420"/>
      <c r="P15" s="420"/>
      <c r="Q15" s="420"/>
      <c r="R15" s="420"/>
      <c r="S15" s="420"/>
      <c r="T15" s="420"/>
      <c r="U15" s="421"/>
      <c r="V15" s="420"/>
      <c r="W15" s="420"/>
      <c r="X15" s="421"/>
      <c r="Y15" s="422">
        <v>3000</v>
      </c>
      <c r="Z15" s="420"/>
      <c r="AA15" s="420"/>
      <c r="AB15" s="423"/>
      <c r="AC15" s="424"/>
      <c r="AD15" s="409">
        <f t="shared" si="0"/>
        <v>3000</v>
      </c>
      <c r="AE15" s="411"/>
      <c r="AF15" s="411">
        <f t="shared" si="1"/>
        <v>3000</v>
      </c>
      <c r="AG15" s="425" t="s">
        <v>18</v>
      </c>
      <c r="AH15" s="411" t="s">
        <v>18</v>
      </c>
      <c r="AI15" s="411" t="s">
        <v>18</v>
      </c>
      <c r="AJ15" s="411" t="s">
        <v>18</v>
      </c>
      <c r="AK15" s="411" t="s">
        <v>18</v>
      </c>
      <c r="AL15" s="411" t="s">
        <v>18</v>
      </c>
      <c r="AM15" s="426"/>
      <c r="AN15" s="409"/>
      <c r="AO15" s="415" t="s">
        <v>141</v>
      </c>
      <c r="AP15" s="416"/>
      <c r="AQ15" s="417"/>
    </row>
    <row r="16" spans="1:256" ht="33.75" customHeight="1">
      <c r="A16" s="397">
        <v>9</v>
      </c>
      <c r="B16" s="398" t="s">
        <v>347</v>
      </c>
      <c r="C16" s="399" t="s">
        <v>184</v>
      </c>
      <c r="D16" s="427"/>
      <c r="E16" s="409"/>
      <c r="F16" s="418"/>
      <c r="G16" s="419"/>
      <c r="H16" s="420"/>
      <c r="I16" s="420"/>
      <c r="J16" s="420"/>
      <c r="K16" s="420"/>
      <c r="L16" s="420"/>
      <c r="M16" s="420"/>
      <c r="N16" s="420"/>
      <c r="O16" s="420"/>
      <c r="P16" s="420"/>
      <c r="Q16" s="420"/>
      <c r="R16" s="420"/>
      <c r="S16" s="420"/>
      <c r="T16" s="420"/>
      <c r="U16" s="421"/>
      <c r="V16" s="420"/>
      <c r="W16" s="420"/>
      <c r="X16" s="421"/>
      <c r="Y16" s="422">
        <v>3000</v>
      </c>
      <c r="Z16" s="420"/>
      <c r="AA16" s="420"/>
      <c r="AB16" s="423"/>
      <c r="AC16" s="424"/>
      <c r="AD16" s="409">
        <f t="shared" si="0"/>
        <v>3000</v>
      </c>
      <c r="AE16" s="411"/>
      <c r="AF16" s="411">
        <f t="shared" si="1"/>
        <v>3000</v>
      </c>
      <c r="AG16" s="425" t="s">
        <v>18</v>
      </c>
      <c r="AH16" s="411" t="s">
        <v>18</v>
      </c>
      <c r="AI16" s="411" t="s">
        <v>18</v>
      </c>
      <c r="AJ16" s="411" t="s">
        <v>18</v>
      </c>
      <c r="AK16" s="411" t="s">
        <v>18</v>
      </c>
      <c r="AL16" s="411" t="s">
        <v>18</v>
      </c>
      <c r="AM16" s="426"/>
      <c r="AN16" s="409"/>
      <c r="AO16" s="415" t="s">
        <v>141</v>
      </c>
      <c r="AP16" s="416"/>
      <c r="AQ16" s="417"/>
    </row>
    <row r="17" spans="1:43" ht="39.75" customHeight="1">
      <c r="A17" s="397">
        <v>10</v>
      </c>
      <c r="B17" s="428"/>
      <c r="C17" s="429"/>
      <c r="D17" s="427"/>
      <c r="E17" s="409"/>
      <c r="F17" s="418"/>
      <c r="G17" s="419"/>
      <c r="H17" s="420"/>
      <c r="I17" s="420"/>
      <c r="J17" s="420"/>
      <c r="K17" s="420"/>
      <c r="L17" s="420"/>
      <c r="M17" s="420"/>
      <c r="N17" s="420"/>
      <c r="O17" s="420"/>
      <c r="P17" s="420"/>
      <c r="Q17" s="420"/>
      <c r="R17" s="420"/>
      <c r="S17" s="420"/>
      <c r="T17" s="420"/>
      <c r="U17" s="421"/>
      <c r="V17" s="420"/>
      <c r="W17" s="420"/>
      <c r="X17" s="421"/>
      <c r="Y17" s="420"/>
      <c r="Z17" s="420"/>
      <c r="AA17" s="420"/>
      <c r="AB17" s="423"/>
      <c r="AC17" s="424"/>
      <c r="AD17" s="409">
        <f t="shared" si="0"/>
        <v>0</v>
      </c>
      <c r="AE17" s="411"/>
      <c r="AF17" s="411">
        <f t="shared" si="1"/>
        <v>0</v>
      </c>
      <c r="AG17" s="425" t="s">
        <v>18</v>
      </c>
      <c r="AH17" s="411" t="s">
        <v>18</v>
      </c>
      <c r="AI17" s="411" t="s">
        <v>18</v>
      </c>
      <c r="AJ17" s="411" t="s">
        <v>18</v>
      </c>
      <c r="AK17" s="411" t="s">
        <v>18</v>
      </c>
      <c r="AL17" s="411" t="s">
        <v>18</v>
      </c>
      <c r="AM17" s="426"/>
      <c r="AN17" s="409"/>
      <c r="AO17" s="415" t="str">
        <f>IF(D17="","",IF(D17=0,"非農家",""))</f>
        <v/>
      </c>
      <c r="AP17" s="416"/>
      <c r="AQ17" s="417"/>
    </row>
    <row r="18" spans="1:43" ht="39.75" customHeight="1">
      <c r="A18" s="397">
        <v>11</v>
      </c>
      <c r="B18" s="428"/>
      <c r="C18" s="429"/>
      <c r="D18" s="427"/>
      <c r="E18" s="409"/>
      <c r="F18" s="418"/>
      <c r="G18" s="419"/>
      <c r="H18" s="420"/>
      <c r="I18" s="420"/>
      <c r="J18" s="420"/>
      <c r="K18" s="420"/>
      <c r="L18" s="420"/>
      <c r="M18" s="420"/>
      <c r="N18" s="420"/>
      <c r="O18" s="420"/>
      <c r="P18" s="420"/>
      <c r="Q18" s="420"/>
      <c r="R18" s="420"/>
      <c r="S18" s="420"/>
      <c r="T18" s="420"/>
      <c r="U18" s="421"/>
      <c r="V18" s="420"/>
      <c r="W18" s="420"/>
      <c r="X18" s="421"/>
      <c r="Y18" s="420"/>
      <c r="Z18" s="420"/>
      <c r="AA18" s="420"/>
      <c r="AB18" s="423"/>
      <c r="AC18" s="424"/>
      <c r="AD18" s="409">
        <f t="shared" si="0"/>
        <v>0</v>
      </c>
      <c r="AE18" s="411">
        <f t="shared" ref="AE18:AE27" si="3">ROUNDDOWN(E18*(AE$3/100),0)</f>
        <v>0</v>
      </c>
      <c r="AF18" s="411">
        <f t="shared" si="1"/>
        <v>0</v>
      </c>
      <c r="AG18" s="425" t="s">
        <v>18</v>
      </c>
      <c r="AH18" s="411" t="s">
        <v>18</v>
      </c>
      <c r="AI18" s="411" t="s">
        <v>18</v>
      </c>
      <c r="AJ18" s="411" t="s">
        <v>18</v>
      </c>
      <c r="AK18" s="411" t="s">
        <v>18</v>
      </c>
      <c r="AL18" s="411" t="s">
        <v>18</v>
      </c>
      <c r="AM18" s="426"/>
      <c r="AN18" s="409"/>
      <c r="AO18" s="415" t="str">
        <f>IF(D18="","",IF(D18=0,"非農家",""))</f>
        <v/>
      </c>
      <c r="AP18" s="416"/>
      <c r="AQ18" s="417"/>
    </row>
    <row r="19" spans="1:43" ht="39.75" customHeight="1">
      <c r="A19" s="397">
        <v>12</v>
      </c>
      <c r="B19" s="428"/>
      <c r="C19" s="429"/>
      <c r="D19" s="427"/>
      <c r="E19" s="409"/>
      <c r="F19" s="418"/>
      <c r="G19" s="419"/>
      <c r="H19" s="420"/>
      <c r="I19" s="420"/>
      <c r="J19" s="420"/>
      <c r="K19" s="420"/>
      <c r="L19" s="420"/>
      <c r="M19" s="420"/>
      <c r="N19" s="420"/>
      <c r="O19" s="420"/>
      <c r="P19" s="420"/>
      <c r="Q19" s="420"/>
      <c r="R19" s="420"/>
      <c r="S19" s="420"/>
      <c r="T19" s="420"/>
      <c r="U19" s="421"/>
      <c r="V19" s="420"/>
      <c r="W19" s="420"/>
      <c r="X19" s="421"/>
      <c r="Y19" s="420"/>
      <c r="Z19" s="420"/>
      <c r="AA19" s="420"/>
      <c r="AB19" s="423"/>
      <c r="AC19" s="424"/>
      <c r="AD19" s="409">
        <f t="shared" si="0"/>
        <v>0</v>
      </c>
      <c r="AE19" s="411">
        <f t="shared" si="3"/>
        <v>0</v>
      </c>
      <c r="AF19" s="411">
        <f t="shared" si="1"/>
        <v>0</v>
      </c>
      <c r="AG19" s="425" t="s">
        <v>18</v>
      </c>
      <c r="AH19" s="411" t="s">
        <v>18</v>
      </c>
      <c r="AI19" s="411" t="s">
        <v>18</v>
      </c>
      <c r="AJ19" s="411" t="s">
        <v>18</v>
      </c>
      <c r="AK19" s="411" t="s">
        <v>18</v>
      </c>
      <c r="AL19" s="411" t="s">
        <v>18</v>
      </c>
      <c r="AM19" s="426"/>
      <c r="AN19" s="409"/>
      <c r="AO19" s="415" t="str">
        <f>IF(D19="","",IF(D19=0,"非農家",""))</f>
        <v/>
      </c>
      <c r="AP19" s="416"/>
      <c r="AQ19" s="417"/>
    </row>
    <row r="20" spans="1:43" ht="39.75" customHeight="1">
      <c r="A20" s="397">
        <v>13</v>
      </c>
      <c r="B20" s="428"/>
      <c r="C20" s="429"/>
      <c r="D20" s="427"/>
      <c r="E20" s="409"/>
      <c r="F20" s="418"/>
      <c r="G20" s="419"/>
      <c r="H20" s="420"/>
      <c r="I20" s="420"/>
      <c r="J20" s="420"/>
      <c r="K20" s="420"/>
      <c r="L20" s="420"/>
      <c r="M20" s="420"/>
      <c r="N20" s="420"/>
      <c r="O20" s="420"/>
      <c r="P20" s="420"/>
      <c r="Q20" s="420"/>
      <c r="R20" s="420"/>
      <c r="S20" s="420"/>
      <c r="T20" s="420"/>
      <c r="U20" s="421"/>
      <c r="V20" s="420"/>
      <c r="W20" s="420"/>
      <c r="X20" s="421"/>
      <c r="Y20" s="420"/>
      <c r="Z20" s="420"/>
      <c r="AA20" s="420"/>
      <c r="AB20" s="423"/>
      <c r="AC20" s="424"/>
      <c r="AD20" s="409">
        <f t="shared" si="0"/>
        <v>0</v>
      </c>
      <c r="AE20" s="411">
        <f t="shared" si="3"/>
        <v>0</v>
      </c>
      <c r="AF20" s="411">
        <f t="shared" si="1"/>
        <v>0</v>
      </c>
      <c r="AG20" s="425" t="s">
        <v>18</v>
      </c>
      <c r="AH20" s="411" t="s">
        <v>18</v>
      </c>
      <c r="AI20" s="411" t="s">
        <v>18</v>
      </c>
      <c r="AJ20" s="411" t="s">
        <v>18</v>
      </c>
      <c r="AK20" s="411" t="s">
        <v>18</v>
      </c>
      <c r="AL20" s="411" t="s">
        <v>18</v>
      </c>
      <c r="AM20" s="426"/>
      <c r="AN20" s="409"/>
      <c r="AO20" s="415" t="str">
        <f>IF(D20="","",IF(D20=0,"非農家",""))</f>
        <v/>
      </c>
      <c r="AP20" s="416"/>
      <c r="AQ20" s="417"/>
    </row>
    <row r="21" spans="1:43" ht="33.75" customHeight="1">
      <c r="A21" s="430">
        <v>14</v>
      </c>
      <c r="B21" s="431"/>
      <c r="C21" s="432"/>
      <c r="D21" s="433"/>
      <c r="E21" s="434"/>
      <c r="F21" s="435"/>
      <c r="G21" s="434"/>
      <c r="H21" s="436"/>
      <c r="I21" s="436"/>
      <c r="J21" s="436"/>
      <c r="K21" s="436"/>
      <c r="L21" s="436"/>
      <c r="M21" s="436"/>
      <c r="N21" s="436"/>
      <c r="O21" s="436"/>
      <c r="P21" s="436"/>
      <c r="Q21" s="436"/>
      <c r="R21" s="436"/>
      <c r="S21" s="420"/>
      <c r="T21" s="420"/>
      <c r="U21" s="421"/>
      <c r="V21" s="420"/>
      <c r="W21" s="420"/>
      <c r="X21" s="421"/>
      <c r="Y21" s="420"/>
      <c r="Z21" s="420"/>
      <c r="AA21" s="420"/>
      <c r="AB21" s="423"/>
      <c r="AC21" s="424"/>
      <c r="AD21" s="409">
        <f t="shared" si="0"/>
        <v>0</v>
      </c>
      <c r="AE21" s="411">
        <f t="shared" si="3"/>
        <v>0</v>
      </c>
      <c r="AF21" s="411">
        <f t="shared" si="1"/>
        <v>0</v>
      </c>
      <c r="AG21" s="425" t="s">
        <v>18</v>
      </c>
      <c r="AH21" s="411" t="s">
        <v>18</v>
      </c>
      <c r="AI21" s="411" t="s">
        <v>18</v>
      </c>
      <c r="AJ21" s="411" t="s">
        <v>18</v>
      </c>
      <c r="AK21" s="411" t="s">
        <v>18</v>
      </c>
      <c r="AL21" s="411" t="s">
        <v>18</v>
      </c>
      <c r="AM21" s="426"/>
      <c r="AN21" s="409"/>
      <c r="AO21" s="415"/>
      <c r="AP21" s="416"/>
      <c r="AQ21" s="417"/>
    </row>
    <row r="22" spans="1:43" ht="33.75" customHeight="1">
      <c r="A22" s="397">
        <v>15</v>
      </c>
      <c r="B22" s="428"/>
      <c r="C22" s="429"/>
      <c r="D22" s="427"/>
      <c r="E22" s="409"/>
      <c r="F22" s="418"/>
      <c r="G22" s="419"/>
      <c r="H22" s="420"/>
      <c r="I22" s="420"/>
      <c r="J22" s="420"/>
      <c r="K22" s="420"/>
      <c r="L22" s="420"/>
      <c r="M22" s="420"/>
      <c r="N22" s="420"/>
      <c r="O22" s="420"/>
      <c r="P22" s="420"/>
      <c r="Q22" s="420"/>
      <c r="R22" s="420"/>
      <c r="S22" s="420"/>
      <c r="T22" s="420"/>
      <c r="U22" s="421"/>
      <c r="V22" s="420"/>
      <c r="W22" s="420"/>
      <c r="X22" s="421"/>
      <c r="Y22" s="420"/>
      <c r="Z22" s="420"/>
      <c r="AA22" s="420"/>
      <c r="AB22" s="423"/>
      <c r="AC22" s="424"/>
      <c r="AD22" s="409">
        <f t="shared" si="0"/>
        <v>0</v>
      </c>
      <c r="AE22" s="411">
        <f t="shared" si="3"/>
        <v>0</v>
      </c>
      <c r="AF22" s="411">
        <f t="shared" si="1"/>
        <v>0</v>
      </c>
      <c r="AG22" s="425" t="s">
        <v>18</v>
      </c>
      <c r="AH22" s="411" t="s">
        <v>18</v>
      </c>
      <c r="AI22" s="411" t="s">
        <v>18</v>
      </c>
      <c r="AJ22" s="411" t="s">
        <v>18</v>
      </c>
      <c r="AK22" s="411" t="s">
        <v>18</v>
      </c>
      <c r="AL22" s="411" t="s">
        <v>18</v>
      </c>
      <c r="AM22" s="426"/>
      <c r="AN22" s="409"/>
      <c r="AO22" s="415"/>
      <c r="AP22" s="416"/>
      <c r="AQ22" s="417"/>
    </row>
    <row r="23" spans="1:43" ht="39.75" customHeight="1">
      <c r="A23" s="397">
        <v>16</v>
      </c>
      <c r="B23" s="428"/>
      <c r="C23" s="429"/>
      <c r="D23" s="427"/>
      <c r="E23" s="409"/>
      <c r="F23" s="418"/>
      <c r="G23" s="419"/>
      <c r="H23" s="420"/>
      <c r="I23" s="420"/>
      <c r="J23" s="420"/>
      <c r="K23" s="420"/>
      <c r="L23" s="420"/>
      <c r="M23" s="420"/>
      <c r="N23" s="420"/>
      <c r="O23" s="420"/>
      <c r="P23" s="420"/>
      <c r="Q23" s="420"/>
      <c r="R23" s="420"/>
      <c r="S23" s="420"/>
      <c r="T23" s="420"/>
      <c r="U23" s="421"/>
      <c r="V23" s="420"/>
      <c r="W23" s="420"/>
      <c r="X23" s="421"/>
      <c r="Y23" s="420"/>
      <c r="Z23" s="420"/>
      <c r="AA23" s="420"/>
      <c r="AB23" s="423"/>
      <c r="AC23" s="424"/>
      <c r="AD23" s="409">
        <f t="shared" si="0"/>
        <v>0</v>
      </c>
      <c r="AE23" s="411">
        <f t="shared" si="3"/>
        <v>0</v>
      </c>
      <c r="AF23" s="411">
        <f t="shared" si="1"/>
        <v>0</v>
      </c>
      <c r="AG23" s="425" t="s">
        <v>18</v>
      </c>
      <c r="AH23" s="411" t="s">
        <v>18</v>
      </c>
      <c r="AI23" s="411" t="s">
        <v>18</v>
      </c>
      <c r="AJ23" s="411" t="s">
        <v>18</v>
      </c>
      <c r="AK23" s="411" t="s">
        <v>18</v>
      </c>
      <c r="AL23" s="411" t="s">
        <v>18</v>
      </c>
      <c r="AM23" s="426"/>
      <c r="AN23" s="409"/>
      <c r="AO23" s="415" t="str">
        <f>IF(D23="","",IF(D23=0,"非農家",""))</f>
        <v/>
      </c>
      <c r="AP23" s="416"/>
      <c r="AQ23" s="417"/>
    </row>
    <row r="24" spans="1:43" ht="39.75" customHeight="1">
      <c r="A24" s="397">
        <v>17</v>
      </c>
      <c r="B24" s="428"/>
      <c r="C24" s="429"/>
      <c r="D24" s="427"/>
      <c r="E24" s="409"/>
      <c r="F24" s="418"/>
      <c r="G24" s="419"/>
      <c r="H24" s="420"/>
      <c r="I24" s="420"/>
      <c r="J24" s="420"/>
      <c r="K24" s="420"/>
      <c r="L24" s="420"/>
      <c r="M24" s="420"/>
      <c r="N24" s="420"/>
      <c r="O24" s="420"/>
      <c r="P24" s="420"/>
      <c r="Q24" s="420"/>
      <c r="R24" s="420"/>
      <c r="S24" s="420"/>
      <c r="T24" s="420"/>
      <c r="U24" s="421"/>
      <c r="V24" s="420"/>
      <c r="W24" s="420"/>
      <c r="X24" s="421"/>
      <c r="Y24" s="420"/>
      <c r="Z24" s="420"/>
      <c r="AA24" s="420"/>
      <c r="AB24" s="423"/>
      <c r="AC24" s="424"/>
      <c r="AD24" s="409">
        <f t="shared" si="0"/>
        <v>0</v>
      </c>
      <c r="AE24" s="411">
        <f t="shared" si="3"/>
        <v>0</v>
      </c>
      <c r="AF24" s="411">
        <f t="shared" si="1"/>
        <v>0</v>
      </c>
      <c r="AG24" s="425" t="s">
        <v>18</v>
      </c>
      <c r="AH24" s="411" t="s">
        <v>18</v>
      </c>
      <c r="AI24" s="411" t="s">
        <v>18</v>
      </c>
      <c r="AJ24" s="411" t="s">
        <v>18</v>
      </c>
      <c r="AK24" s="411" t="s">
        <v>18</v>
      </c>
      <c r="AL24" s="411" t="s">
        <v>18</v>
      </c>
      <c r="AM24" s="426"/>
      <c r="AN24" s="409"/>
      <c r="AO24" s="415" t="str">
        <f>IF(D24="","",IF(D24=0,"非農家",""))</f>
        <v/>
      </c>
      <c r="AP24" s="416"/>
      <c r="AQ24" s="417"/>
    </row>
    <row r="25" spans="1:43" ht="33.75" customHeight="1">
      <c r="A25" s="397">
        <v>18</v>
      </c>
      <c r="B25" s="428"/>
      <c r="C25" s="429"/>
      <c r="D25" s="427"/>
      <c r="E25" s="409"/>
      <c r="F25" s="418"/>
      <c r="G25" s="419"/>
      <c r="H25" s="420"/>
      <c r="I25" s="420"/>
      <c r="J25" s="420"/>
      <c r="K25" s="420"/>
      <c r="L25" s="420"/>
      <c r="M25" s="420"/>
      <c r="N25" s="420"/>
      <c r="O25" s="420"/>
      <c r="P25" s="420"/>
      <c r="Q25" s="420"/>
      <c r="R25" s="420"/>
      <c r="S25" s="420"/>
      <c r="T25" s="420"/>
      <c r="U25" s="421"/>
      <c r="V25" s="420"/>
      <c r="W25" s="420"/>
      <c r="X25" s="421"/>
      <c r="Y25" s="420"/>
      <c r="Z25" s="420"/>
      <c r="AA25" s="420"/>
      <c r="AB25" s="423"/>
      <c r="AC25" s="424"/>
      <c r="AD25" s="409">
        <f t="shared" si="0"/>
        <v>0</v>
      </c>
      <c r="AE25" s="411">
        <f t="shared" si="3"/>
        <v>0</v>
      </c>
      <c r="AF25" s="411">
        <f t="shared" si="1"/>
        <v>0</v>
      </c>
      <c r="AG25" s="425" t="s">
        <v>18</v>
      </c>
      <c r="AH25" s="411" t="s">
        <v>18</v>
      </c>
      <c r="AI25" s="411" t="s">
        <v>18</v>
      </c>
      <c r="AJ25" s="411" t="s">
        <v>18</v>
      </c>
      <c r="AK25" s="411" t="s">
        <v>18</v>
      </c>
      <c r="AL25" s="411" t="s">
        <v>18</v>
      </c>
      <c r="AM25" s="426"/>
      <c r="AN25" s="409"/>
      <c r="AO25" s="415"/>
      <c r="AP25" s="416"/>
      <c r="AQ25" s="417"/>
    </row>
    <row r="26" spans="1:43" ht="33.75" customHeight="1">
      <c r="A26" s="397">
        <v>19</v>
      </c>
      <c r="B26" s="428"/>
      <c r="C26" s="429"/>
      <c r="D26" s="427"/>
      <c r="E26" s="409"/>
      <c r="F26" s="418"/>
      <c r="G26" s="419"/>
      <c r="H26" s="420"/>
      <c r="I26" s="420"/>
      <c r="J26" s="420"/>
      <c r="K26" s="420"/>
      <c r="L26" s="420"/>
      <c r="M26" s="420"/>
      <c r="N26" s="420"/>
      <c r="O26" s="420"/>
      <c r="P26" s="420"/>
      <c r="Q26" s="420"/>
      <c r="R26" s="420"/>
      <c r="S26" s="420"/>
      <c r="T26" s="420"/>
      <c r="U26" s="421"/>
      <c r="V26" s="420"/>
      <c r="W26" s="420"/>
      <c r="X26" s="421"/>
      <c r="Y26" s="420"/>
      <c r="Z26" s="420"/>
      <c r="AA26" s="420"/>
      <c r="AB26" s="423"/>
      <c r="AC26" s="424"/>
      <c r="AD26" s="409">
        <f t="shared" si="0"/>
        <v>0</v>
      </c>
      <c r="AE26" s="411">
        <f t="shared" si="3"/>
        <v>0</v>
      </c>
      <c r="AF26" s="411">
        <f t="shared" si="1"/>
        <v>0</v>
      </c>
      <c r="AG26" s="425" t="s">
        <v>18</v>
      </c>
      <c r="AH26" s="411" t="s">
        <v>18</v>
      </c>
      <c r="AI26" s="411" t="s">
        <v>18</v>
      </c>
      <c r="AJ26" s="411" t="s">
        <v>18</v>
      </c>
      <c r="AK26" s="411" t="s">
        <v>18</v>
      </c>
      <c r="AL26" s="411" t="s">
        <v>18</v>
      </c>
      <c r="AM26" s="426"/>
      <c r="AN26" s="409"/>
      <c r="AO26" s="415"/>
      <c r="AP26" s="416"/>
      <c r="AQ26" s="417"/>
    </row>
    <row r="27" spans="1:43" ht="33.75" customHeight="1">
      <c r="A27" s="397">
        <v>20</v>
      </c>
      <c r="B27" s="437"/>
      <c r="C27" s="429"/>
      <c r="D27" s="427"/>
      <c r="E27" s="409"/>
      <c r="F27" s="438"/>
      <c r="G27" s="439"/>
      <c r="H27" s="440"/>
      <c r="I27" s="440"/>
      <c r="J27" s="440"/>
      <c r="K27" s="440"/>
      <c r="L27" s="440"/>
      <c r="M27" s="440"/>
      <c r="N27" s="440"/>
      <c r="O27" s="440"/>
      <c r="P27" s="440"/>
      <c r="Q27" s="440"/>
      <c r="R27" s="440"/>
      <c r="S27" s="440"/>
      <c r="T27" s="440"/>
      <c r="U27" s="441"/>
      <c r="V27" s="440"/>
      <c r="W27" s="440"/>
      <c r="X27" s="441"/>
      <c r="Y27" s="440"/>
      <c r="Z27" s="440"/>
      <c r="AA27" s="440"/>
      <c r="AB27" s="442"/>
      <c r="AC27" s="443"/>
      <c r="AD27" s="409">
        <f t="shared" si="0"/>
        <v>0</v>
      </c>
      <c r="AE27" s="411">
        <f t="shared" si="3"/>
        <v>0</v>
      </c>
      <c r="AF27" s="411">
        <f t="shared" si="1"/>
        <v>0</v>
      </c>
      <c r="AG27" s="425"/>
      <c r="AH27" s="411"/>
      <c r="AI27" s="411"/>
      <c r="AJ27" s="411"/>
      <c r="AK27" s="411"/>
      <c r="AL27" s="411"/>
      <c r="AM27" s="426"/>
      <c r="AN27" s="409"/>
      <c r="AO27" s="415" t="str">
        <f>IF(D27="","",IF(D27=0,"非農家",""))</f>
        <v/>
      </c>
      <c r="AP27" s="416"/>
      <c r="AQ27" s="417"/>
    </row>
    <row r="28" spans="1:43" ht="24.9" customHeight="1">
      <c r="A28" s="444">
        <f>COUNTA(C8:C27)</f>
        <v>9</v>
      </c>
      <c r="B28" s="444"/>
      <c r="C28" s="445" t="s">
        <v>185</v>
      </c>
      <c r="D28" s="446" t="s">
        <v>186</v>
      </c>
      <c r="E28" s="447" t="s">
        <v>32</v>
      </c>
      <c r="F28" s="448" t="s">
        <v>32</v>
      </c>
      <c r="G28" s="449" t="s">
        <v>32</v>
      </c>
      <c r="H28" s="450" t="s">
        <v>32</v>
      </c>
      <c r="I28" s="450" t="s">
        <v>32</v>
      </c>
      <c r="J28" s="450" t="s">
        <v>32</v>
      </c>
      <c r="K28" s="450" t="s">
        <v>32</v>
      </c>
      <c r="L28" s="450" t="s">
        <v>32</v>
      </c>
      <c r="M28" s="450" t="s">
        <v>32</v>
      </c>
      <c r="N28" s="450" t="s">
        <v>32</v>
      </c>
      <c r="O28" s="451" t="s">
        <v>32</v>
      </c>
      <c r="P28" s="451" t="s">
        <v>32</v>
      </c>
      <c r="Q28" s="451" t="s">
        <v>32</v>
      </c>
      <c r="R28" s="451" t="s">
        <v>32</v>
      </c>
      <c r="S28" s="451" t="s">
        <v>32</v>
      </c>
      <c r="T28" s="451" t="s">
        <v>32</v>
      </c>
      <c r="U28" s="450" t="s">
        <v>32</v>
      </c>
      <c r="V28" s="451" t="s">
        <v>32</v>
      </c>
      <c r="W28" s="451" t="s">
        <v>32</v>
      </c>
      <c r="X28" s="450" t="s">
        <v>32</v>
      </c>
      <c r="Y28" s="451" t="s">
        <v>32</v>
      </c>
      <c r="Z28" s="451" t="s">
        <v>32</v>
      </c>
      <c r="AA28" s="451" t="s">
        <v>32</v>
      </c>
      <c r="AB28" s="452" t="s">
        <v>32</v>
      </c>
      <c r="AC28" s="453" t="s">
        <v>32</v>
      </c>
      <c r="AD28" s="447" t="s">
        <v>32</v>
      </c>
      <c r="AE28" s="454" t="s">
        <v>32</v>
      </c>
      <c r="AF28" s="454" t="s">
        <v>32</v>
      </c>
      <c r="AG28" s="455" t="s">
        <v>32</v>
      </c>
      <c r="AH28" s="454" t="s">
        <v>32</v>
      </c>
      <c r="AI28" s="454" t="s">
        <v>32</v>
      </c>
      <c r="AJ28" s="454" t="s">
        <v>32</v>
      </c>
      <c r="AK28" s="454" t="s">
        <v>32</v>
      </c>
      <c r="AL28" s="454" t="s">
        <v>32</v>
      </c>
      <c r="AM28" s="456" t="s">
        <v>32</v>
      </c>
      <c r="AN28" s="447" t="s">
        <v>32</v>
      </c>
      <c r="AO28" s="457" t="s">
        <v>18</v>
      </c>
      <c r="AP28" s="417"/>
      <c r="AQ28" s="417"/>
    </row>
    <row r="29" spans="1:43" ht="28.5" customHeight="1">
      <c r="A29" s="444"/>
      <c r="B29" s="444"/>
      <c r="C29" s="445"/>
      <c r="D29" s="458">
        <f>SUM(D8:D27)</f>
        <v>280000</v>
      </c>
      <c r="E29" s="459">
        <f>SUM(E8:E27)</f>
        <v>1086000</v>
      </c>
      <c r="F29" s="460">
        <v>300000</v>
      </c>
      <c r="G29" s="417">
        <f t="shared" ref="G29:AN29" si="4">SUM(G8:G27)</f>
        <v>0</v>
      </c>
      <c r="H29" s="461">
        <f t="shared" si="4"/>
        <v>0</v>
      </c>
      <c r="I29" s="461">
        <f t="shared" si="4"/>
        <v>0</v>
      </c>
      <c r="J29" s="461">
        <f t="shared" si="4"/>
        <v>0</v>
      </c>
      <c r="K29" s="461">
        <f t="shared" si="4"/>
        <v>0</v>
      </c>
      <c r="L29" s="461">
        <f t="shared" si="4"/>
        <v>0</v>
      </c>
      <c r="M29" s="461">
        <f t="shared" si="4"/>
        <v>0</v>
      </c>
      <c r="N29" s="461">
        <f t="shared" si="4"/>
        <v>0</v>
      </c>
      <c r="O29" s="461">
        <f t="shared" si="4"/>
        <v>0</v>
      </c>
      <c r="P29" s="461">
        <f t="shared" si="4"/>
        <v>0</v>
      </c>
      <c r="Q29" s="461">
        <f t="shared" si="4"/>
        <v>0</v>
      </c>
      <c r="R29" s="461">
        <f t="shared" si="4"/>
        <v>0</v>
      </c>
      <c r="S29" s="461">
        <f t="shared" si="4"/>
        <v>0</v>
      </c>
      <c r="T29" s="461">
        <f t="shared" si="4"/>
        <v>0</v>
      </c>
      <c r="U29" s="462">
        <f t="shared" si="4"/>
        <v>0</v>
      </c>
      <c r="V29" s="461">
        <f t="shared" si="4"/>
        <v>0</v>
      </c>
      <c r="W29" s="461">
        <f t="shared" si="4"/>
        <v>0</v>
      </c>
      <c r="X29" s="462">
        <f t="shared" si="4"/>
        <v>0</v>
      </c>
      <c r="Y29" s="461">
        <f t="shared" si="4"/>
        <v>27000</v>
      </c>
      <c r="Z29" s="461">
        <f t="shared" si="4"/>
        <v>0</v>
      </c>
      <c r="AA29" s="461">
        <f t="shared" si="4"/>
        <v>0</v>
      </c>
      <c r="AB29" s="463">
        <f t="shared" si="4"/>
        <v>50000</v>
      </c>
      <c r="AC29" s="464">
        <f t="shared" si="4"/>
        <v>0</v>
      </c>
      <c r="AD29" s="465">
        <f>SUM(AD8:AD27)</f>
        <v>77000</v>
      </c>
      <c r="AE29" s="466">
        <f t="shared" si="4"/>
        <v>543000</v>
      </c>
      <c r="AF29" s="467">
        <f t="shared" si="4"/>
        <v>620000</v>
      </c>
      <c r="AG29" s="468">
        <f t="shared" si="4"/>
        <v>0</v>
      </c>
      <c r="AH29" s="467">
        <f t="shared" si="4"/>
        <v>0</v>
      </c>
      <c r="AI29" s="467">
        <f t="shared" si="4"/>
        <v>0</v>
      </c>
      <c r="AJ29" s="467">
        <f t="shared" si="4"/>
        <v>0</v>
      </c>
      <c r="AK29" s="467">
        <f t="shared" si="4"/>
        <v>0</v>
      </c>
      <c r="AL29" s="467">
        <f t="shared" si="4"/>
        <v>0</v>
      </c>
      <c r="AM29" s="469">
        <f t="shared" si="4"/>
        <v>0</v>
      </c>
      <c r="AN29" s="459">
        <f t="shared" si="4"/>
        <v>0</v>
      </c>
      <c r="AO29" s="470" t="s">
        <v>18</v>
      </c>
      <c r="AP29" s="417"/>
      <c r="AQ29" s="417"/>
    </row>
    <row r="30" spans="1:43" ht="51.75" customHeight="1">
      <c r="A30" s="471" t="s">
        <v>166</v>
      </c>
      <c r="B30" s="471"/>
      <c r="C30" s="471"/>
      <c r="D30" s="471"/>
      <c r="E30" s="472" t="s">
        <v>187</v>
      </c>
      <c r="F30" s="473"/>
      <c r="G30" s="474"/>
      <c r="H30" s="475" t="s">
        <v>188</v>
      </c>
      <c r="I30" s="476"/>
      <c r="J30" s="477" t="s">
        <v>189</v>
      </c>
      <c r="K30" s="478" t="s">
        <v>190</v>
      </c>
      <c r="L30" s="479" t="s">
        <v>18</v>
      </c>
      <c r="M30" s="476"/>
      <c r="N30" s="476"/>
      <c r="O30" s="479" t="s">
        <v>18</v>
      </c>
      <c r="P30" s="479"/>
      <c r="Q30" s="479"/>
      <c r="R30" s="479"/>
      <c r="S30" s="479"/>
      <c r="T30" s="479"/>
      <c r="U30" s="476"/>
      <c r="V30" s="476"/>
      <c r="W30" s="479" t="s">
        <v>192</v>
      </c>
      <c r="X30" s="480"/>
      <c r="Y30" s="479"/>
      <c r="Z30" s="479"/>
      <c r="AA30" s="479"/>
      <c r="AB30" s="481"/>
      <c r="AC30" s="482" t="s">
        <v>175</v>
      </c>
      <c r="AD30" s="417"/>
      <c r="AE30" s="483" t="s">
        <v>3</v>
      </c>
      <c r="AF30" s="461"/>
      <c r="AG30" s="484"/>
      <c r="AH30" s="485"/>
      <c r="AI30" s="485"/>
      <c r="AJ30" s="485"/>
      <c r="AK30" s="485"/>
      <c r="AL30" s="485"/>
      <c r="AM30" s="486"/>
      <c r="AN30" s="487" t="s">
        <v>193</v>
      </c>
      <c r="AO30" s="488" t="s">
        <v>194</v>
      </c>
      <c r="AP30" s="489" t="s">
        <v>195</v>
      </c>
      <c r="AQ30" s="417"/>
    </row>
    <row r="31" spans="1:43" ht="31.5" customHeight="1">
      <c r="A31" s="471"/>
      <c r="B31" s="471"/>
      <c r="C31" s="471"/>
      <c r="D31" s="471"/>
      <c r="E31" s="490" t="s">
        <v>196</v>
      </c>
      <c r="F31" s="491"/>
      <c r="G31" s="492" t="s">
        <v>32</v>
      </c>
      <c r="H31" s="451" t="s">
        <v>32</v>
      </c>
      <c r="I31" s="450" t="s">
        <v>32</v>
      </c>
      <c r="J31" s="450" t="s">
        <v>32</v>
      </c>
      <c r="K31" s="450" t="s">
        <v>32</v>
      </c>
      <c r="L31" s="450" t="s">
        <v>32</v>
      </c>
      <c r="M31" s="450" t="s">
        <v>32</v>
      </c>
      <c r="N31" s="450" t="s">
        <v>32</v>
      </c>
      <c r="O31" s="450" t="s">
        <v>32</v>
      </c>
      <c r="P31" s="450" t="s">
        <v>32</v>
      </c>
      <c r="Q31" s="450" t="s">
        <v>32</v>
      </c>
      <c r="R31" s="450" t="s">
        <v>32</v>
      </c>
      <c r="S31" s="450" t="s">
        <v>32</v>
      </c>
      <c r="T31" s="450" t="s">
        <v>32</v>
      </c>
      <c r="U31" s="450" t="s">
        <v>32</v>
      </c>
      <c r="V31" s="450" t="s">
        <v>32</v>
      </c>
      <c r="W31" s="450" t="s">
        <v>32</v>
      </c>
      <c r="X31" s="450" t="s">
        <v>32</v>
      </c>
      <c r="Y31" s="450" t="s">
        <v>32</v>
      </c>
      <c r="Z31" s="450" t="s">
        <v>32</v>
      </c>
      <c r="AA31" s="451" t="s">
        <v>32</v>
      </c>
      <c r="AB31" s="493" t="s">
        <v>32</v>
      </c>
      <c r="AC31" s="453" t="s">
        <v>32</v>
      </c>
      <c r="AD31" s="449" t="s">
        <v>32</v>
      </c>
      <c r="AE31" s="483"/>
      <c r="AF31" s="451" t="s">
        <v>32</v>
      </c>
      <c r="AG31" s="494" t="s">
        <v>32</v>
      </c>
      <c r="AH31" s="450" t="s">
        <v>32</v>
      </c>
      <c r="AI31" s="450" t="s">
        <v>32</v>
      </c>
      <c r="AJ31" s="450" t="s">
        <v>32</v>
      </c>
      <c r="AK31" s="450" t="s">
        <v>32</v>
      </c>
      <c r="AL31" s="450" t="s">
        <v>32</v>
      </c>
      <c r="AM31" s="495" t="s">
        <v>32</v>
      </c>
      <c r="AN31" s="496" t="s">
        <v>32</v>
      </c>
      <c r="AO31" s="497"/>
      <c r="AP31" s="417"/>
      <c r="AQ31" s="417"/>
    </row>
    <row r="32" spans="1:43" ht="51.75" customHeight="1">
      <c r="A32" s="471"/>
      <c r="B32" s="471"/>
      <c r="C32" s="471"/>
      <c r="D32" s="471"/>
      <c r="E32" s="498" t="s">
        <v>197</v>
      </c>
      <c r="F32" s="491"/>
      <c r="G32" s="499"/>
      <c r="H32" s="500">
        <v>3000</v>
      </c>
      <c r="I32" s="501"/>
      <c r="J32" s="502">
        <v>300000</v>
      </c>
      <c r="K32" s="500">
        <v>10000</v>
      </c>
      <c r="L32" s="501"/>
      <c r="M32" s="503"/>
      <c r="N32" s="504"/>
      <c r="O32" s="501"/>
      <c r="P32" s="503"/>
      <c r="Q32" s="504"/>
      <c r="R32" s="501"/>
      <c r="S32" s="503"/>
      <c r="T32" s="504"/>
      <c r="U32" s="501"/>
      <c r="V32" s="503"/>
      <c r="W32" s="504">
        <v>203000</v>
      </c>
      <c r="X32" s="501"/>
      <c r="Y32" s="503"/>
      <c r="Z32" s="504"/>
      <c r="AA32" s="504"/>
      <c r="AB32" s="505"/>
      <c r="AC32" s="506">
        <v>250000</v>
      </c>
      <c r="AD32" s="507">
        <f>SUM(G32:AC32)</f>
        <v>766000</v>
      </c>
      <c r="AE32" s="483"/>
      <c r="AF32" s="508">
        <f>AD32</f>
        <v>766000</v>
      </c>
      <c r="AG32" s="509"/>
      <c r="AH32" s="510"/>
      <c r="AI32" s="510"/>
      <c r="AJ32" s="510"/>
      <c r="AK32" s="510"/>
      <c r="AL32" s="510"/>
      <c r="AM32" s="511"/>
      <c r="AN32" s="512"/>
      <c r="AO32" s="513"/>
      <c r="AP32" s="417"/>
      <c r="AQ32" s="417"/>
    </row>
    <row r="33" spans="1:43" ht="24.9" customHeight="1">
      <c r="A33" s="514" t="s">
        <v>198</v>
      </c>
      <c r="B33" s="514"/>
      <c r="C33" s="514"/>
      <c r="D33" s="515" t="s">
        <v>186</v>
      </c>
      <c r="E33" s="516"/>
      <c r="F33" s="517" t="s">
        <v>32</v>
      </c>
      <c r="G33" s="496" t="s">
        <v>32</v>
      </c>
      <c r="H33" s="450" t="s">
        <v>32</v>
      </c>
      <c r="I33" s="450" t="s">
        <v>32</v>
      </c>
      <c r="J33" s="450" t="s">
        <v>32</v>
      </c>
      <c r="K33" s="450" t="s">
        <v>32</v>
      </c>
      <c r="L33" s="450" t="s">
        <v>32</v>
      </c>
      <c r="M33" s="450" t="s">
        <v>32</v>
      </c>
      <c r="N33" s="450" t="s">
        <v>32</v>
      </c>
      <c r="O33" s="450" t="s">
        <v>32</v>
      </c>
      <c r="P33" s="450" t="s">
        <v>32</v>
      </c>
      <c r="Q33" s="450" t="s">
        <v>32</v>
      </c>
      <c r="R33" s="450" t="s">
        <v>32</v>
      </c>
      <c r="S33" s="450" t="s">
        <v>32</v>
      </c>
      <c r="T33" s="450" t="s">
        <v>32</v>
      </c>
      <c r="U33" s="450" t="s">
        <v>32</v>
      </c>
      <c r="V33" s="450" t="s">
        <v>32</v>
      </c>
      <c r="W33" s="450" t="s">
        <v>32</v>
      </c>
      <c r="X33" s="450" t="s">
        <v>32</v>
      </c>
      <c r="Y33" s="450" t="s">
        <v>32</v>
      </c>
      <c r="Z33" s="450" t="s">
        <v>32</v>
      </c>
      <c r="AA33" s="496" t="s">
        <v>32</v>
      </c>
      <c r="AB33" s="450" t="s">
        <v>32</v>
      </c>
      <c r="AC33" s="496" t="s">
        <v>32</v>
      </c>
      <c r="AD33" s="518" t="s">
        <v>32</v>
      </c>
      <c r="AE33" s="451" t="s">
        <v>32</v>
      </c>
      <c r="AF33" s="451" t="s">
        <v>32</v>
      </c>
      <c r="AG33" s="519" t="s">
        <v>32</v>
      </c>
      <c r="AH33" s="451" t="s">
        <v>32</v>
      </c>
      <c r="AI33" s="451" t="s">
        <v>32</v>
      </c>
      <c r="AJ33" s="451" t="s">
        <v>32</v>
      </c>
      <c r="AK33" s="451" t="s">
        <v>32</v>
      </c>
      <c r="AL33" s="451" t="s">
        <v>32</v>
      </c>
      <c r="AM33" s="495" t="s">
        <v>32</v>
      </c>
      <c r="AN33" s="496" t="s">
        <v>32</v>
      </c>
      <c r="AO33" s="520" t="s">
        <v>18</v>
      </c>
      <c r="AP33" s="417"/>
      <c r="AQ33" s="417"/>
    </row>
    <row r="34" spans="1:43" ht="42.75" customHeight="1">
      <c r="A34" s="514"/>
      <c r="B34" s="514"/>
      <c r="C34" s="514"/>
      <c r="D34" s="458">
        <f>D29</f>
        <v>280000</v>
      </c>
      <c r="E34" s="521">
        <f>E29+F29</f>
        <v>1386000</v>
      </c>
      <c r="F34" s="521"/>
      <c r="G34" s="459">
        <f t="shared" ref="G34:AC34" si="5">G29+G32</f>
        <v>0</v>
      </c>
      <c r="H34" s="466">
        <f t="shared" si="5"/>
        <v>3000</v>
      </c>
      <c r="I34" s="466">
        <f t="shared" si="5"/>
        <v>0</v>
      </c>
      <c r="J34" s="466">
        <f t="shared" si="5"/>
        <v>300000</v>
      </c>
      <c r="K34" s="466">
        <f t="shared" si="5"/>
        <v>10000</v>
      </c>
      <c r="L34" s="466">
        <f t="shared" si="5"/>
        <v>0</v>
      </c>
      <c r="M34" s="466">
        <f t="shared" si="5"/>
        <v>0</v>
      </c>
      <c r="N34" s="466">
        <f t="shared" si="5"/>
        <v>0</v>
      </c>
      <c r="O34" s="466">
        <f t="shared" si="5"/>
        <v>0</v>
      </c>
      <c r="P34" s="466">
        <f t="shared" si="5"/>
        <v>0</v>
      </c>
      <c r="Q34" s="466">
        <f t="shared" si="5"/>
        <v>0</v>
      </c>
      <c r="R34" s="466">
        <f t="shared" si="5"/>
        <v>0</v>
      </c>
      <c r="S34" s="466">
        <f t="shared" si="5"/>
        <v>0</v>
      </c>
      <c r="T34" s="466">
        <f t="shared" si="5"/>
        <v>0</v>
      </c>
      <c r="U34" s="466">
        <f t="shared" si="5"/>
        <v>0</v>
      </c>
      <c r="V34" s="466">
        <f t="shared" si="5"/>
        <v>0</v>
      </c>
      <c r="W34" s="466">
        <f t="shared" si="5"/>
        <v>203000</v>
      </c>
      <c r="X34" s="466">
        <f t="shared" si="5"/>
        <v>0</v>
      </c>
      <c r="Y34" s="466">
        <f t="shared" si="5"/>
        <v>27000</v>
      </c>
      <c r="Z34" s="466">
        <f t="shared" si="5"/>
        <v>0</v>
      </c>
      <c r="AA34" s="459">
        <f t="shared" si="5"/>
        <v>0</v>
      </c>
      <c r="AB34" s="466">
        <f t="shared" si="5"/>
        <v>50000</v>
      </c>
      <c r="AC34" s="459">
        <f t="shared" si="5"/>
        <v>250000</v>
      </c>
      <c r="AD34" s="522">
        <f t="shared" ref="AD34:AN34" si="6">SUM(AD29+AD32)</f>
        <v>843000</v>
      </c>
      <c r="AE34" s="466">
        <f t="shared" si="6"/>
        <v>543000</v>
      </c>
      <c r="AF34" s="467">
        <f t="shared" si="6"/>
        <v>1386000</v>
      </c>
      <c r="AG34" s="468">
        <f t="shared" si="6"/>
        <v>0</v>
      </c>
      <c r="AH34" s="466">
        <f t="shared" si="6"/>
        <v>0</v>
      </c>
      <c r="AI34" s="466">
        <f t="shared" si="6"/>
        <v>0</v>
      </c>
      <c r="AJ34" s="466">
        <f t="shared" si="6"/>
        <v>0</v>
      </c>
      <c r="AK34" s="466">
        <f t="shared" si="6"/>
        <v>0</v>
      </c>
      <c r="AL34" s="466">
        <f t="shared" si="6"/>
        <v>0</v>
      </c>
      <c r="AM34" s="523">
        <f t="shared" si="6"/>
        <v>0</v>
      </c>
      <c r="AN34" s="465">
        <f t="shared" si="6"/>
        <v>0</v>
      </c>
      <c r="AO34" s="470" t="s">
        <v>18</v>
      </c>
      <c r="AP34" s="417"/>
      <c r="AQ34" s="126"/>
    </row>
    <row r="35" spans="1:43" ht="24.9" customHeight="1">
      <c r="A35" s="416"/>
      <c r="B35" s="417"/>
      <c r="C35" s="524"/>
      <c r="D35" s="515" t="s">
        <v>186</v>
      </c>
      <c r="E35" s="516"/>
      <c r="F35" s="525" t="s">
        <v>32</v>
      </c>
      <c r="G35" s="449" t="s">
        <v>32</v>
      </c>
      <c r="H35" s="450" t="s">
        <v>32</v>
      </c>
      <c r="I35" s="450" t="s">
        <v>32</v>
      </c>
      <c r="J35" s="450" t="s">
        <v>32</v>
      </c>
      <c r="K35" s="450" t="s">
        <v>32</v>
      </c>
      <c r="L35" s="450" t="s">
        <v>32</v>
      </c>
      <c r="M35" s="451" t="s">
        <v>32</v>
      </c>
      <c r="N35" s="451" t="s">
        <v>32</v>
      </c>
      <c r="O35" s="451" t="s">
        <v>32</v>
      </c>
      <c r="P35" s="451" t="s">
        <v>32</v>
      </c>
      <c r="Q35" s="451" t="s">
        <v>32</v>
      </c>
      <c r="R35" s="451" t="s">
        <v>32</v>
      </c>
      <c r="S35" s="451" t="s">
        <v>32</v>
      </c>
      <c r="T35" s="451" t="s">
        <v>32</v>
      </c>
      <c r="U35" s="450" t="s">
        <v>32</v>
      </c>
      <c r="V35" s="450" t="s">
        <v>32</v>
      </c>
      <c r="W35" s="451" t="s">
        <v>32</v>
      </c>
      <c r="X35" s="450" t="s">
        <v>32</v>
      </c>
      <c r="Y35" s="451" t="s">
        <v>32</v>
      </c>
      <c r="Z35" s="451" t="s">
        <v>32</v>
      </c>
      <c r="AA35" s="451" t="s">
        <v>32</v>
      </c>
      <c r="AB35" s="451" t="s">
        <v>32</v>
      </c>
      <c r="AC35" s="451" t="s">
        <v>32</v>
      </c>
      <c r="AD35" s="451" t="s">
        <v>32</v>
      </c>
      <c r="AE35" s="526" t="s">
        <v>32</v>
      </c>
      <c r="AF35" s="496" t="s">
        <v>32</v>
      </c>
      <c r="AG35" s="519" t="s">
        <v>32</v>
      </c>
      <c r="AH35" s="451" t="s">
        <v>32</v>
      </c>
      <c r="AI35" s="451" t="s">
        <v>32</v>
      </c>
      <c r="AJ35" s="451" t="s">
        <v>32</v>
      </c>
      <c r="AK35" s="451" t="s">
        <v>32</v>
      </c>
      <c r="AL35" s="451" t="s">
        <v>32</v>
      </c>
      <c r="AM35" s="527" t="s">
        <v>32</v>
      </c>
      <c r="AN35" s="496" t="s">
        <v>32</v>
      </c>
      <c r="AO35" s="520" t="s">
        <v>18</v>
      </c>
      <c r="AP35" s="417"/>
      <c r="AQ35" s="417"/>
    </row>
    <row r="36" spans="1:43" ht="24.9" customHeight="1">
      <c r="A36" s="528" t="s">
        <v>170</v>
      </c>
      <c r="B36" s="528"/>
      <c r="C36" s="528"/>
      <c r="D36" s="529">
        <f>D34</f>
        <v>280000</v>
      </c>
      <c r="E36" s="530">
        <f>E34</f>
        <v>1386000</v>
      </c>
      <c r="F36" s="530"/>
      <c r="G36" s="531">
        <f>E36-G34</f>
        <v>1386000</v>
      </c>
      <c r="H36" s="532">
        <f t="shared" ref="H36:AC36" si="7">G36-H34</f>
        <v>1383000</v>
      </c>
      <c r="I36" s="532">
        <f t="shared" si="7"/>
        <v>1383000</v>
      </c>
      <c r="J36" s="532">
        <f t="shared" si="7"/>
        <v>1083000</v>
      </c>
      <c r="K36" s="532">
        <f t="shared" si="7"/>
        <v>1073000</v>
      </c>
      <c r="L36" s="532">
        <f t="shared" si="7"/>
        <v>1073000</v>
      </c>
      <c r="M36" s="532">
        <f t="shared" si="7"/>
        <v>1073000</v>
      </c>
      <c r="N36" s="532">
        <f t="shared" si="7"/>
        <v>1073000</v>
      </c>
      <c r="O36" s="532">
        <f t="shared" si="7"/>
        <v>1073000</v>
      </c>
      <c r="P36" s="532">
        <f t="shared" si="7"/>
        <v>1073000</v>
      </c>
      <c r="Q36" s="532">
        <f t="shared" si="7"/>
        <v>1073000</v>
      </c>
      <c r="R36" s="532">
        <f t="shared" si="7"/>
        <v>1073000</v>
      </c>
      <c r="S36" s="532">
        <f t="shared" si="7"/>
        <v>1073000</v>
      </c>
      <c r="T36" s="532">
        <f t="shared" si="7"/>
        <v>1073000</v>
      </c>
      <c r="U36" s="533">
        <f t="shared" si="7"/>
        <v>1073000</v>
      </c>
      <c r="V36" s="532">
        <f t="shared" si="7"/>
        <v>1073000</v>
      </c>
      <c r="W36" s="532">
        <f t="shared" si="7"/>
        <v>870000</v>
      </c>
      <c r="X36" s="533">
        <f t="shared" si="7"/>
        <v>870000</v>
      </c>
      <c r="Y36" s="532">
        <f t="shared" si="7"/>
        <v>843000</v>
      </c>
      <c r="Z36" s="532">
        <f t="shared" si="7"/>
        <v>843000</v>
      </c>
      <c r="AA36" s="532">
        <f t="shared" si="7"/>
        <v>843000</v>
      </c>
      <c r="AB36" s="532">
        <f t="shared" si="7"/>
        <v>793000</v>
      </c>
      <c r="AC36" s="532">
        <f t="shared" si="7"/>
        <v>543000</v>
      </c>
      <c r="AD36" s="532">
        <f>SUM(E36-AD34)</f>
        <v>543000</v>
      </c>
      <c r="AE36" s="533">
        <f>SUM(E36-AE34)</f>
        <v>843000</v>
      </c>
      <c r="AF36" s="531">
        <f>SUM(E36-AF34)</f>
        <v>0</v>
      </c>
      <c r="AG36" s="534">
        <f t="shared" ref="AG36:AN36" si="8">SUM(AF36-AG34)</f>
        <v>0</v>
      </c>
      <c r="AH36" s="532">
        <f t="shared" si="8"/>
        <v>0</v>
      </c>
      <c r="AI36" s="532">
        <f t="shared" si="8"/>
        <v>0</v>
      </c>
      <c r="AJ36" s="532">
        <f t="shared" si="8"/>
        <v>0</v>
      </c>
      <c r="AK36" s="532">
        <f t="shared" si="8"/>
        <v>0</v>
      </c>
      <c r="AL36" s="532">
        <f t="shared" si="8"/>
        <v>0</v>
      </c>
      <c r="AM36" s="535">
        <f t="shared" si="8"/>
        <v>0</v>
      </c>
      <c r="AN36" s="531">
        <f t="shared" si="8"/>
        <v>0</v>
      </c>
      <c r="AO36" s="536" t="s">
        <v>18</v>
      </c>
      <c r="AP36" s="417"/>
      <c r="AQ36" s="417"/>
    </row>
    <row r="37" spans="1:43" ht="24.9" customHeight="1">
      <c r="A37" s="528"/>
      <c r="B37" s="528"/>
      <c r="C37" s="528"/>
      <c r="D37" s="529"/>
      <c r="E37" s="530"/>
      <c r="F37" s="530"/>
      <c r="G37" s="531"/>
      <c r="H37" s="532"/>
      <c r="I37" s="532"/>
      <c r="J37" s="532"/>
      <c r="K37" s="532"/>
      <c r="L37" s="532"/>
      <c r="M37" s="532"/>
      <c r="N37" s="532"/>
      <c r="O37" s="532"/>
      <c r="P37" s="532"/>
      <c r="Q37" s="532"/>
      <c r="R37" s="532"/>
      <c r="S37" s="532"/>
      <c r="T37" s="532"/>
      <c r="U37" s="533"/>
      <c r="V37" s="532"/>
      <c r="W37" s="532"/>
      <c r="X37" s="533"/>
      <c r="Y37" s="532"/>
      <c r="Z37" s="532"/>
      <c r="AA37" s="532"/>
      <c r="AB37" s="532"/>
      <c r="AC37" s="532"/>
      <c r="AD37" s="532"/>
      <c r="AE37" s="533"/>
      <c r="AF37" s="531"/>
      <c r="AG37" s="537"/>
      <c r="AH37" s="538"/>
      <c r="AI37" s="538"/>
      <c r="AJ37" s="538"/>
      <c r="AK37" s="538"/>
      <c r="AL37" s="538"/>
      <c r="AM37" s="539"/>
      <c r="AN37" s="531"/>
      <c r="AO37" s="536"/>
      <c r="AP37" s="417"/>
      <c r="AQ37" s="417"/>
    </row>
  </sheetData>
  <mergeCells count="89">
    <mergeCell ref="AN36:AN37"/>
    <mergeCell ref="AO36:AO37"/>
    <mergeCell ref="AG36:AG37"/>
    <mergeCell ref="AH36:AH37"/>
    <mergeCell ref="AI36:AI37"/>
    <mergeCell ref="AJ36:AJ37"/>
    <mergeCell ref="AK36:AK37"/>
    <mergeCell ref="AD36:AD37"/>
    <mergeCell ref="AE36:AE37"/>
    <mergeCell ref="AF36:AF37"/>
    <mergeCell ref="AL36:AL37"/>
    <mergeCell ref="AM36:AM37"/>
    <mergeCell ref="Y36:Y37"/>
    <mergeCell ref="Z36:Z37"/>
    <mergeCell ref="AA36:AA37"/>
    <mergeCell ref="AB36:AB37"/>
    <mergeCell ref="AC36:AC37"/>
    <mergeCell ref="T36:T37"/>
    <mergeCell ref="U36:U37"/>
    <mergeCell ref="V36:V37"/>
    <mergeCell ref="W36:W37"/>
    <mergeCell ref="X36:X37"/>
    <mergeCell ref="O36:O37"/>
    <mergeCell ref="P36:P37"/>
    <mergeCell ref="Q36:Q37"/>
    <mergeCell ref="R36:R37"/>
    <mergeCell ref="S36:S37"/>
    <mergeCell ref="A30:D32"/>
    <mergeCell ref="F30:F32"/>
    <mergeCell ref="AE30:AE32"/>
    <mergeCell ref="A33:C34"/>
    <mergeCell ref="A36:C37"/>
    <mergeCell ref="D36:D37"/>
    <mergeCell ref="E36:F37"/>
    <mergeCell ref="G36:G37"/>
    <mergeCell ref="E34:F34"/>
    <mergeCell ref="H36:H37"/>
    <mergeCell ref="I36:I37"/>
    <mergeCell ref="J36:J37"/>
    <mergeCell ref="K36:K37"/>
    <mergeCell ref="L36:L37"/>
    <mergeCell ref="M36:M37"/>
    <mergeCell ref="N36:N37"/>
    <mergeCell ref="AJ5:AJ6"/>
    <mergeCell ref="AK5:AK6"/>
    <mergeCell ref="AL5:AL6"/>
    <mergeCell ref="AM5:AM6"/>
    <mergeCell ref="A28:B29"/>
    <mergeCell ref="C28:C29"/>
    <mergeCell ref="A4:A7"/>
    <mergeCell ref="B4:C6"/>
    <mergeCell ref="AF4:AF5"/>
    <mergeCell ref="AB5:AB6"/>
    <mergeCell ref="AC5:AC6"/>
    <mergeCell ref="AG5:AG6"/>
    <mergeCell ref="AH5:AH6"/>
    <mergeCell ref="AI5:AI6"/>
    <mergeCell ref="AO4:AO6"/>
    <mergeCell ref="AP4:AP7"/>
    <mergeCell ref="G5:G6"/>
    <mergeCell ref="H5:H6"/>
    <mergeCell ref="I5:I6"/>
    <mergeCell ref="J5:J6"/>
    <mergeCell ref="K5:K6"/>
    <mergeCell ref="L5:L6"/>
    <mergeCell ref="M5:M6"/>
    <mergeCell ref="N5:N6"/>
    <mergeCell ref="O5:O6"/>
    <mergeCell ref="P5:P6"/>
    <mergeCell ref="Q5:Q6"/>
    <mergeCell ref="R5:R6"/>
    <mergeCell ref="S5:S6"/>
    <mergeCell ref="T5:T6"/>
    <mergeCell ref="S2:T2"/>
    <mergeCell ref="AM2:AN2"/>
    <mergeCell ref="G4:I4"/>
    <mergeCell ref="J4:U4"/>
    <mergeCell ref="V4:X4"/>
    <mergeCell ref="Y4:AA4"/>
    <mergeCell ref="AB4:AC4"/>
    <mergeCell ref="AG4:AM4"/>
    <mergeCell ref="AN4:AN6"/>
    <mergeCell ref="U5:U6"/>
    <mergeCell ref="V5:V6"/>
    <mergeCell ref="W5:W6"/>
    <mergeCell ref="X5:X6"/>
    <mergeCell ref="Y5:Y6"/>
    <mergeCell ref="Z5:Z6"/>
    <mergeCell ref="AA5:AA6"/>
  </mergeCells>
  <phoneticPr fontId="2"/>
  <pageMargins left="0.39370078740157483" right="0.35433070866141736" top="0.39370078740157483" bottom="0.31496062992125984" header="0.51181102362204722" footer="0.51181102362204722"/>
  <pageSetup paperSize="8" scale="66" fitToWidth="0" pageOrder="overThenDown" orientation="landscape" r:id="rId1"/>
  <headerFooter alignWithMargins="0"/>
  <colBreaks count="1" manualBreakCount="1">
    <brk id="2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2"/>
  <sheetViews>
    <sheetView showZeros="0" view="pageBreakPreview" zoomScale="160" zoomScaleSheetLayoutView="160" workbookViewId="0">
      <selection activeCell="A2" sqref="A2"/>
    </sheetView>
  </sheetViews>
  <sheetFormatPr defaultColWidth="8.6640625" defaultRowHeight="15"/>
  <cols>
    <col min="1" max="4" width="3.6640625" style="126" customWidth="1"/>
    <col min="5" max="5" width="32.109375" style="126" customWidth="1"/>
    <col min="6" max="6" width="18.21875" style="126" customWidth="1"/>
    <col min="7" max="7" width="32.88671875" style="126" customWidth="1"/>
    <col min="8" max="8" width="8.33203125" style="126" customWidth="1"/>
    <col min="9" max="16384" width="8.6640625" style="126"/>
  </cols>
  <sheetData>
    <row r="1" spans="1:19" s="138" customFormat="1" ht="24" customHeight="1">
      <c r="A1" s="292" t="s">
        <v>357</v>
      </c>
      <c r="B1" s="292"/>
      <c r="C1" s="292"/>
      <c r="D1" s="292"/>
      <c r="E1" s="138" t="s">
        <v>1</v>
      </c>
      <c r="I1" s="138" t="s">
        <v>157</v>
      </c>
      <c r="R1" s="293" t="s">
        <v>95</v>
      </c>
      <c r="S1" s="294" t="s">
        <v>199</v>
      </c>
    </row>
    <row r="2" spans="1:19" ht="24" customHeight="1">
      <c r="A2" s="293"/>
      <c r="B2" s="293"/>
      <c r="C2" s="295"/>
      <c r="D2" s="295"/>
      <c r="E2" s="296" t="str">
        <f>様式１!G3&amp;"集落"</f>
        <v>真庭２０集落</v>
      </c>
      <c r="G2" s="297"/>
    </row>
    <row r="3" spans="1:19" ht="9.75" customHeight="1">
      <c r="A3" s="293"/>
      <c r="B3" s="293"/>
      <c r="C3" s="295"/>
      <c r="D3" s="295"/>
    </row>
    <row r="4" spans="1:19" s="36" customFormat="1" ht="24" customHeight="1">
      <c r="A4" s="298" t="s">
        <v>50</v>
      </c>
      <c r="B4" s="298"/>
      <c r="C4" s="298"/>
      <c r="D4" s="298"/>
      <c r="E4" s="299" t="s">
        <v>200</v>
      </c>
      <c r="F4" s="299" t="s">
        <v>138</v>
      </c>
      <c r="G4" s="299" t="s">
        <v>201</v>
      </c>
      <c r="I4" s="300" t="s">
        <v>30</v>
      </c>
      <c r="J4" s="300"/>
      <c r="K4" s="301"/>
      <c r="L4" s="301"/>
      <c r="M4" s="301"/>
      <c r="N4" s="301"/>
      <c r="O4" s="301"/>
      <c r="P4" s="301"/>
      <c r="Q4" s="301"/>
      <c r="R4" s="301"/>
      <c r="S4" s="302"/>
    </row>
    <row r="5" spans="1:19" s="1" customFormat="1" ht="24" customHeight="1">
      <c r="A5" s="303" t="s">
        <v>104</v>
      </c>
      <c r="B5" s="303"/>
      <c r="C5" s="303"/>
      <c r="D5" s="303"/>
      <c r="E5" s="304" t="s">
        <v>202</v>
      </c>
      <c r="F5" s="305"/>
      <c r="G5" s="306"/>
      <c r="I5" s="307" t="s">
        <v>203</v>
      </c>
      <c r="S5" s="308"/>
    </row>
    <row r="6" spans="1:19" s="312" customFormat="1" ht="30.75" customHeight="1">
      <c r="A6" s="309">
        <v>44652</v>
      </c>
      <c r="B6" s="309"/>
      <c r="C6" s="309"/>
      <c r="D6" s="309"/>
      <c r="E6" s="310" t="s">
        <v>121</v>
      </c>
      <c r="F6" s="311">
        <v>3000</v>
      </c>
      <c r="G6" s="310" t="s">
        <v>225</v>
      </c>
      <c r="I6" s="313" t="s">
        <v>204</v>
      </c>
      <c r="J6" s="314"/>
      <c r="K6" s="314"/>
      <c r="L6" s="314"/>
      <c r="M6" s="314"/>
      <c r="N6" s="314"/>
      <c r="O6" s="314"/>
      <c r="P6" s="314"/>
      <c r="Q6" s="314"/>
      <c r="R6" s="314"/>
      <c r="S6" s="315"/>
    </row>
    <row r="7" spans="1:19" s="312" customFormat="1" ht="30.75" customHeight="1">
      <c r="A7" s="309">
        <v>44661</v>
      </c>
      <c r="B7" s="309"/>
      <c r="C7" s="309"/>
      <c r="D7" s="309"/>
      <c r="E7" s="310" t="s">
        <v>182</v>
      </c>
      <c r="F7" s="311">
        <v>300000</v>
      </c>
      <c r="G7" s="310" t="s">
        <v>82</v>
      </c>
      <c r="I7" s="316" t="s">
        <v>356</v>
      </c>
      <c r="J7" s="314"/>
      <c r="K7" s="314"/>
      <c r="L7" s="314"/>
      <c r="M7" s="314"/>
      <c r="N7" s="314"/>
      <c r="O7" s="314"/>
      <c r="P7" s="314"/>
      <c r="Q7" s="314"/>
      <c r="R7" s="314"/>
      <c r="S7" s="315"/>
    </row>
    <row r="8" spans="1:19" s="312" customFormat="1" ht="30.75" customHeight="1">
      <c r="A8" s="309">
        <v>44682</v>
      </c>
      <c r="B8" s="309"/>
      <c r="C8" s="309"/>
      <c r="D8" s="309"/>
      <c r="E8" s="310" t="s">
        <v>119</v>
      </c>
      <c r="F8" s="311">
        <v>50000</v>
      </c>
      <c r="G8" s="317" t="s">
        <v>227</v>
      </c>
      <c r="I8" s="316"/>
      <c r="J8" s="314"/>
      <c r="K8" s="314"/>
      <c r="L8" s="314"/>
      <c r="M8" s="314"/>
      <c r="N8" s="314"/>
      <c r="O8" s="314"/>
      <c r="P8" s="314"/>
      <c r="Q8" s="314"/>
      <c r="R8" s="314"/>
      <c r="S8" s="315"/>
    </row>
    <row r="9" spans="1:19" s="312" customFormat="1" ht="30.75" customHeight="1">
      <c r="A9" s="309">
        <v>44696</v>
      </c>
      <c r="B9" s="309"/>
      <c r="C9" s="309"/>
      <c r="D9" s="309"/>
      <c r="E9" s="310" t="s">
        <v>226</v>
      </c>
      <c r="F9" s="311">
        <v>250000</v>
      </c>
      <c r="G9" s="310"/>
      <c r="I9" s="316"/>
      <c r="J9" s="314"/>
      <c r="K9" s="314"/>
      <c r="L9" s="314"/>
      <c r="M9" s="314"/>
      <c r="N9" s="314"/>
      <c r="O9" s="314"/>
      <c r="P9" s="314"/>
      <c r="Q9" s="314"/>
      <c r="R9" s="314"/>
      <c r="S9" s="315"/>
    </row>
    <row r="10" spans="1:19" s="312" customFormat="1" ht="30.75" customHeight="1">
      <c r="A10" s="309">
        <v>44713</v>
      </c>
      <c r="B10" s="309"/>
      <c r="C10" s="309"/>
      <c r="D10" s="309"/>
      <c r="E10" s="310" t="s">
        <v>222</v>
      </c>
      <c r="F10" s="311">
        <v>10000</v>
      </c>
      <c r="G10" s="310"/>
      <c r="I10" s="316" t="s">
        <v>219</v>
      </c>
      <c r="J10" s="314"/>
      <c r="K10" s="314"/>
      <c r="L10" s="314"/>
      <c r="M10" s="314"/>
      <c r="N10" s="314"/>
      <c r="O10" s="314"/>
      <c r="P10" s="314"/>
      <c r="Q10" s="314"/>
      <c r="R10" s="314"/>
      <c r="S10" s="315"/>
    </row>
    <row r="11" spans="1:19" ht="30.75" customHeight="1">
      <c r="A11" s="309"/>
      <c r="B11" s="309"/>
      <c r="C11" s="309"/>
      <c r="D11" s="309"/>
      <c r="E11" s="310"/>
      <c r="F11" s="311"/>
      <c r="G11" s="310"/>
      <c r="H11" s="312"/>
      <c r="I11" s="318" t="s">
        <v>220</v>
      </c>
      <c r="J11" s="319"/>
      <c r="K11" s="319"/>
      <c r="L11" s="319"/>
      <c r="M11" s="319"/>
      <c r="N11" s="319"/>
      <c r="O11" s="319"/>
      <c r="P11" s="319"/>
      <c r="Q11" s="319"/>
      <c r="R11" s="319"/>
      <c r="S11" s="320"/>
    </row>
    <row r="12" spans="1:19" ht="30.75" customHeight="1">
      <c r="A12" s="309">
        <v>44802</v>
      </c>
      <c r="B12" s="309"/>
      <c r="C12" s="309"/>
      <c r="D12" s="309"/>
      <c r="E12" s="310" t="s">
        <v>218</v>
      </c>
      <c r="F12" s="311">
        <v>27000</v>
      </c>
      <c r="G12" s="310" t="s">
        <v>320</v>
      </c>
      <c r="H12" s="312"/>
      <c r="I12" s="316" t="s">
        <v>221</v>
      </c>
      <c r="J12" s="314"/>
      <c r="K12" s="314"/>
      <c r="L12" s="314"/>
      <c r="M12" s="314"/>
      <c r="N12" s="314"/>
      <c r="O12" s="314"/>
      <c r="P12" s="314"/>
      <c r="Q12" s="314"/>
      <c r="R12" s="314"/>
      <c r="S12" s="315"/>
    </row>
    <row r="13" spans="1:19" ht="30.75" customHeight="1">
      <c r="A13" s="309"/>
      <c r="B13" s="309"/>
      <c r="C13" s="309"/>
      <c r="D13" s="309"/>
      <c r="E13" s="310"/>
      <c r="F13" s="311"/>
      <c r="G13" s="310"/>
      <c r="H13" s="312"/>
      <c r="I13" s="321"/>
      <c r="J13" s="314"/>
      <c r="K13" s="314"/>
      <c r="L13" s="314"/>
      <c r="M13" s="314"/>
      <c r="N13" s="314"/>
      <c r="O13" s="314"/>
      <c r="P13" s="314"/>
      <c r="Q13" s="314"/>
      <c r="R13" s="314"/>
      <c r="S13" s="315"/>
    </row>
    <row r="14" spans="1:19" ht="30.75" customHeight="1">
      <c r="A14" s="309"/>
      <c r="B14" s="309"/>
      <c r="C14" s="309"/>
      <c r="D14" s="309"/>
      <c r="E14" s="310"/>
      <c r="F14" s="311"/>
      <c r="G14" s="310"/>
      <c r="H14" s="312"/>
      <c r="I14" s="322"/>
      <c r="J14" s="319"/>
      <c r="K14" s="319"/>
      <c r="L14" s="319"/>
      <c r="M14" s="319"/>
      <c r="N14" s="319"/>
      <c r="O14" s="319"/>
      <c r="P14" s="319"/>
      <c r="Q14" s="319"/>
      <c r="R14" s="319"/>
      <c r="S14" s="320"/>
    </row>
    <row r="15" spans="1:19" ht="30.75" customHeight="1">
      <c r="A15" s="309">
        <v>44832</v>
      </c>
      <c r="B15" s="309"/>
      <c r="C15" s="309"/>
      <c r="D15" s="309"/>
      <c r="E15" s="310" t="s">
        <v>40</v>
      </c>
      <c r="F15" s="311"/>
      <c r="G15" s="310"/>
      <c r="H15" s="312"/>
      <c r="I15" s="321"/>
      <c r="J15" s="314"/>
      <c r="K15" s="314"/>
      <c r="L15" s="314"/>
      <c r="M15" s="314"/>
      <c r="N15" s="314"/>
      <c r="O15" s="314"/>
      <c r="P15" s="314"/>
      <c r="Q15" s="314"/>
      <c r="R15" s="314"/>
      <c r="S15" s="315"/>
    </row>
    <row r="16" spans="1:19" ht="24" customHeight="1">
      <c r="A16" s="309"/>
      <c r="B16" s="309"/>
      <c r="C16" s="309"/>
      <c r="D16" s="309"/>
      <c r="E16" s="310"/>
      <c r="F16" s="311"/>
      <c r="G16" s="310"/>
      <c r="H16" s="312"/>
      <c r="I16" s="321"/>
      <c r="J16" s="314"/>
      <c r="K16" s="314"/>
      <c r="L16" s="314"/>
      <c r="M16" s="314"/>
      <c r="N16" s="314"/>
      <c r="O16" s="314"/>
      <c r="P16" s="314"/>
      <c r="Q16" s="314"/>
      <c r="R16" s="314"/>
      <c r="S16" s="315"/>
    </row>
    <row r="17" spans="1:19" ht="24" customHeight="1">
      <c r="A17" s="323">
        <v>44865</v>
      </c>
      <c r="B17" s="323"/>
      <c r="C17" s="323"/>
      <c r="D17" s="323"/>
      <c r="E17" s="324" t="s">
        <v>223</v>
      </c>
      <c r="F17" s="325">
        <v>203000</v>
      </c>
      <c r="G17" s="324" t="s">
        <v>224</v>
      </c>
      <c r="H17" s="312"/>
      <c r="I17" s="322"/>
      <c r="J17" s="319"/>
      <c r="K17" s="319"/>
      <c r="L17" s="319"/>
      <c r="M17" s="319"/>
      <c r="N17" s="319"/>
      <c r="O17" s="319"/>
      <c r="P17" s="319"/>
      <c r="Q17" s="319"/>
      <c r="R17" s="319"/>
      <c r="S17" s="320"/>
    </row>
    <row r="18" spans="1:19" ht="24" customHeight="1">
      <c r="A18" s="323"/>
      <c r="B18" s="323"/>
      <c r="C18" s="323"/>
      <c r="D18" s="323"/>
      <c r="E18" s="324"/>
      <c r="F18" s="325"/>
      <c r="G18" s="324"/>
      <c r="H18" s="312"/>
      <c r="I18" s="321"/>
      <c r="J18" s="314"/>
      <c r="K18" s="314"/>
      <c r="L18" s="314"/>
      <c r="M18" s="314"/>
      <c r="N18" s="314"/>
      <c r="O18" s="314"/>
      <c r="P18" s="314"/>
      <c r="Q18" s="314"/>
      <c r="R18" s="314"/>
      <c r="S18" s="315"/>
    </row>
    <row r="19" spans="1:19" ht="24" customHeight="1">
      <c r="A19" s="323">
        <v>44621</v>
      </c>
      <c r="B19" s="323"/>
      <c r="C19" s="323"/>
      <c r="D19" s="323"/>
      <c r="E19" s="324" t="s">
        <v>79</v>
      </c>
      <c r="F19" s="325">
        <v>543000</v>
      </c>
      <c r="G19" s="324"/>
      <c r="I19" s="321"/>
      <c r="J19" s="314"/>
      <c r="K19" s="314"/>
      <c r="L19" s="314"/>
      <c r="M19" s="314"/>
      <c r="N19" s="314"/>
      <c r="O19" s="314"/>
      <c r="P19" s="314"/>
      <c r="Q19" s="314"/>
      <c r="R19" s="314"/>
      <c r="S19" s="315"/>
    </row>
    <row r="20" spans="1:19" ht="24" customHeight="1">
      <c r="A20" s="323"/>
      <c r="B20" s="323"/>
      <c r="C20" s="323"/>
      <c r="D20" s="323"/>
      <c r="E20" s="324"/>
      <c r="F20" s="325"/>
      <c r="G20" s="324"/>
      <c r="I20" s="322"/>
      <c r="J20" s="319"/>
      <c r="K20" s="319"/>
      <c r="L20" s="319"/>
      <c r="M20" s="319"/>
      <c r="N20" s="319"/>
      <c r="O20" s="319"/>
      <c r="P20" s="319"/>
      <c r="Q20" s="319"/>
      <c r="R20" s="319"/>
      <c r="S20" s="320"/>
    </row>
    <row r="21" spans="1:19" ht="24" customHeight="1">
      <c r="A21" s="326"/>
      <c r="B21" s="326"/>
      <c r="C21" s="326"/>
      <c r="D21" s="326"/>
      <c r="E21" s="327"/>
      <c r="F21" s="328"/>
      <c r="G21" s="327"/>
      <c r="I21" s="329"/>
      <c r="J21" s="330"/>
      <c r="K21" s="330"/>
      <c r="L21" s="330"/>
      <c r="M21" s="330"/>
      <c r="N21" s="330"/>
      <c r="O21" s="330"/>
      <c r="P21" s="330"/>
      <c r="Q21" s="330"/>
      <c r="R21" s="330"/>
      <c r="S21" s="315"/>
    </row>
    <row r="22" spans="1:19" ht="24" customHeight="1">
      <c r="A22" s="331"/>
      <c r="B22" s="331"/>
      <c r="C22" s="331"/>
      <c r="D22" s="331"/>
      <c r="E22" s="332"/>
      <c r="F22" s="333"/>
      <c r="G22" s="332"/>
      <c r="I22" s="321"/>
      <c r="J22" s="314"/>
      <c r="K22" s="314"/>
      <c r="L22" s="314"/>
      <c r="M22" s="314"/>
      <c r="N22" s="314"/>
      <c r="O22" s="314"/>
      <c r="P22" s="314"/>
      <c r="Q22" s="314"/>
      <c r="R22" s="314"/>
      <c r="S22" s="315"/>
    </row>
    <row r="23" spans="1:19" ht="24" customHeight="1">
      <c r="A23" s="331"/>
      <c r="B23" s="331"/>
      <c r="C23" s="331"/>
      <c r="D23" s="331"/>
      <c r="E23" s="332"/>
      <c r="F23" s="333"/>
      <c r="G23" s="332"/>
      <c r="I23" s="322"/>
      <c r="J23" s="319"/>
      <c r="K23" s="319"/>
      <c r="L23" s="319"/>
      <c r="M23" s="319"/>
      <c r="N23" s="319"/>
      <c r="O23" s="319"/>
      <c r="P23" s="319"/>
      <c r="Q23" s="319"/>
      <c r="R23" s="319"/>
      <c r="S23" s="320"/>
    </row>
    <row r="24" spans="1:19" ht="24" customHeight="1">
      <c r="A24" s="331"/>
      <c r="B24" s="331"/>
      <c r="C24" s="331"/>
      <c r="D24" s="331"/>
      <c r="E24" s="332"/>
      <c r="F24" s="333"/>
      <c r="G24" s="332"/>
      <c r="I24" s="321"/>
      <c r="J24" s="314"/>
      <c r="K24" s="314"/>
      <c r="L24" s="314"/>
      <c r="M24" s="314"/>
      <c r="N24" s="314"/>
      <c r="O24" s="314"/>
      <c r="P24" s="314"/>
      <c r="Q24" s="314"/>
      <c r="R24" s="314"/>
      <c r="S24" s="315"/>
    </row>
    <row r="25" spans="1:19" ht="24" customHeight="1">
      <c r="A25" s="331"/>
      <c r="B25" s="331"/>
      <c r="C25" s="331"/>
      <c r="D25" s="331"/>
      <c r="E25" s="332"/>
      <c r="F25" s="333"/>
      <c r="G25" s="332"/>
      <c r="I25" s="321"/>
      <c r="J25" s="314"/>
      <c r="K25" s="314"/>
      <c r="L25" s="314"/>
      <c r="M25" s="314"/>
      <c r="N25" s="314"/>
      <c r="O25" s="314"/>
      <c r="P25" s="314"/>
      <c r="Q25" s="314"/>
      <c r="R25" s="314"/>
      <c r="S25" s="315"/>
    </row>
    <row r="26" spans="1:19" ht="24" customHeight="1">
      <c r="A26" s="334"/>
      <c r="B26" s="334"/>
      <c r="C26" s="334"/>
      <c r="D26" s="334"/>
      <c r="E26" s="332"/>
      <c r="F26" s="333"/>
      <c r="G26" s="332"/>
      <c r="I26" s="322"/>
      <c r="J26" s="319"/>
      <c r="K26" s="319"/>
      <c r="L26" s="319"/>
      <c r="M26" s="319"/>
      <c r="N26" s="319"/>
      <c r="O26" s="319"/>
      <c r="P26" s="319"/>
      <c r="Q26" s="319"/>
      <c r="R26" s="319"/>
      <c r="S26" s="320"/>
    </row>
    <row r="27" spans="1:19" ht="24" customHeight="1">
      <c r="A27" s="334"/>
      <c r="B27" s="334"/>
      <c r="C27" s="334"/>
      <c r="D27" s="334"/>
      <c r="E27" s="332"/>
      <c r="F27" s="333"/>
      <c r="G27" s="332"/>
      <c r="I27" s="321"/>
      <c r="J27" s="314"/>
      <c r="K27" s="314"/>
      <c r="L27" s="314"/>
      <c r="M27" s="314"/>
      <c r="N27" s="314"/>
      <c r="O27" s="314"/>
      <c r="P27" s="314"/>
      <c r="Q27" s="314"/>
      <c r="R27" s="314"/>
      <c r="S27" s="315"/>
    </row>
    <row r="28" spans="1:19" ht="24" customHeight="1">
      <c r="A28" s="334"/>
      <c r="B28" s="334"/>
      <c r="C28" s="334"/>
      <c r="D28" s="334"/>
      <c r="E28" s="332"/>
      <c r="F28" s="333"/>
      <c r="G28" s="332"/>
      <c r="I28" s="321"/>
      <c r="J28" s="314"/>
      <c r="K28" s="314"/>
      <c r="L28" s="314"/>
      <c r="M28" s="314"/>
      <c r="N28" s="314"/>
      <c r="O28" s="314"/>
      <c r="P28" s="314"/>
      <c r="Q28" s="314"/>
      <c r="R28" s="314"/>
      <c r="S28" s="315"/>
    </row>
    <row r="29" spans="1:19" ht="24" customHeight="1">
      <c r="A29" s="334"/>
      <c r="B29" s="334"/>
      <c r="C29" s="334"/>
      <c r="D29" s="334"/>
      <c r="E29" s="332"/>
      <c r="F29" s="333"/>
      <c r="G29" s="332"/>
      <c r="I29" s="321"/>
      <c r="J29" s="314"/>
      <c r="K29" s="314"/>
      <c r="L29" s="314"/>
      <c r="M29" s="314"/>
      <c r="N29" s="314"/>
      <c r="O29" s="314"/>
      <c r="P29" s="314"/>
      <c r="Q29" s="314"/>
      <c r="R29" s="314"/>
      <c r="S29" s="315"/>
    </row>
    <row r="30" spans="1:19" ht="24" customHeight="1">
      <c r="A30" s="334"/>
      <c r="B30" s="334"/>
      <c r="C30" s="334"/>
      <c r="D30" s="334"/>
      <c r="E30" s="335"/>
      <c r="F30" s="336"/>
      <c r="G30" s="337"/>
      <c r="I30" s="338"/>
      <c r="J30" s="339"/>
      <c r="K30" s="339"/>
      <c r="L30" s="339"/>
      <c r="M30" s="339"/>
      <c r="N30" s="339"/>
      <c r="O30" s="339"/>
      <c r="P30" s="339"/>
      <c r="Q30" s="339"/>
      <c r="R30" s="339"/>
      <c r="S30" s="340"/>
    </row>
    <row r="31" spans="1:19" s="125" customFormat="1" ht="24" customHeight="1">
      <c r="A31" s="341" t="s">
        <v>205</v>
      </c>
      <c r="B31" s="341"/>
      <c r="C31" s="341"/>
      <c r="D31" s="341"/>
      <c r="E31" s="341"/>
      <c r="F31" s="342">
        <f>SUM(F6:F30)</f>
        <v>1386000</v>
      </c>
      <c r="G31" s="343"/>
      <c r="I31" s="344"/>
      <c r="J31" s="345"/>
      <c r="K31" s="345"/>
      <c r="L31" s="345"/>
      <c r="M31" s="345"/>
      <c r="N31" s="345"/>
      <c r="O31" s="345"/>
      <c r="P31" s="345"/>
      <c r="Q31" s="345"/>
      <c r="R31" s="345"/>
      <c r="S31" s="346"/>
    </row>
    <row r="32" spans="1:19" s="312" customFormat="1" ht="24" customHeight="1">
      <c r="A32" s="138" t="s">
        <v>207</v>
      </c>
    </row>
  </sheetData>
  <mergeCells count="30">
    <mergeCell ref="A27:D27"/>
    <mergeCell ref="A28:D28"/>
    <mergeCell ref="A29:D29"/>
    <mergeCell ref="A30:D30"/>
    <mergeCell ref="A31:E31"/>
    <mergeCell ref="A22:D22"/>
    <mergeCell ref="A23:D23"/>
    <mergeCell ref="A24:D24"/>
    <mergeCell ref="A25:D25"/>
    <mergeCell ref="A26:D26"/>
    <mergeCell ref="A17:D17"/>
    <mergeCell ref="A18:D18"/>
    <mergeCell ref="A19:D19"/>
    <mergeCell ref="A20:D20"/>
    <mergeCell ref="A21:D21"/>
    <mergeCell ref="A12:D12"/>
    <mergeCell ref="A13:D13"/>
    <mergeCell ref="A14:D14"/>
    <mergeCell ref="A15:D15"/>
    <mergeCell ref="A16:D16"/>
    <mergeCell ref="A7:D7"/>
    <mergeCell ref="A8:D8"/>
    <mergeCell ref="A9:D9"/>
    <mergeCell ref="A10:D10"/>
    <mergeCell ref="A11:D11"/>
    <mergeCell ref="A1:D1"/>
    <mergeCell ref="A4:D4"/>
    <mergeCell ref="I4:J4"/>
    <mergeCell ref="A5:D5"/>
    <mergeCell ref="A6:D6"/>
  </mergeCells>
  <phoneticPr fontId="2"/>
  <pageMargins left="0.27569444444444446" right="0.35416666666666669" top="0.62986111111111109" bottom="0.2361111111111111" header="0.51180555555555551" footer="0.51180555555555551"/>
  <pageSetup paperSize="9" scale="6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8"/>
  <sheetViews>
    <sheetView showZeros="0" view="pageBreakPreview" zoomScale="40" zoomScaleSheetLayoutView="40" workbookViewId="0">
      <selection activeCell="BG17" sqref="BG17"/>
    </sheetView>
  </sheetViews>
  <sheetFormatPr defaultColWidth="3.109375" defaultRowHeight="15"/>
  <cols>
    <col min="1" max="1" width="6.77734375" style="1" customWidth="1"/>
    <col min="2" max="2" width="19.21875" style="1" customWidth="1"/>
    <col min="3" max="12" width="10" style="1" customWidth="1"/>
    <col min="13" max="14" width="13.33203125" style="1" customWidth="1"/>
    <col min="15" max="18" width="10.44140625" style="1" customWidth="1"/>
    <col min="19" max="19" width="19.88671875" style="1" customWidth="1"/>
    <col min="20" max="20" width="13.44140625" style="1" customWidth="1"/>
    <col min="21" max="21" width="19.88671875" style="1" customWidth="1"/>
    <col min="22" max="16384" width="3.109375" style="1"/>
  </cols>
  <sheetData>
    <row r="1" spans="1:28" s="243" customFormat="1" ht="24.6">
      <c r="B1" s="244" t="s">
        <v>208</v>
      </c>
      <c r="C1" s="244"/>
      <c r="D1" s="244"/>
      <c r="E1" s="244"/>
      <c r="F1" s="244"/>
      <c r="G1" s="244"/>
      <c r="H1" s="244"/>
      <c r="I1" s="244"/>
      <c r="J1" s="244"/>
      <c r="K1" s="245"/>
      <c r="L1" s="245"/>
      <c r="M1" s="245"/>
      <c r="N1" s="245"/>
      <c r="O1" s="245"/>
      <c r="P1" s="245"/>
      <c r="Q1" s="245"/>
      <c r="R1" s="245"/>
      <c r="S1" s="245"/>
      <c r="T1" s="245"/>
    </row>
    <row r="2" spans="1:28" ht="22.8">
      <c r="A2" s="246"/>
      <c r="B2" s="244"/>
      <c r="C2" s="244"/>
      <c r="D2" s="244"/>
      <c r="E2" s="244"/>
      <c r="F2" s="244"/>
      <c r="G2" s="244"/>
      <c r="H2" s="244"/>
      <c r="I2" s="244"/>
      <c r="J2" s="244"/>
      <c r="K2" s="246"/>
      <c r="L2" s="247" t="str">
        <f>様式１!G3</f>
        <v>真庭２０</v>
      </c>
      <c r="M2" s="247"/>
      <c r="N2" s="247"/>
      <c r="O2" s="247"/>
      <c r="P2" s="247"/>
      <c r="Q2" s="247"/>
      <c r="R2" s="247"/>
      <c r="S2" s="248" t="s">
        <v>43</v>
      </c>
      <c r="T2" s="248"/>
      <c r="U2" s="126"/>
      <c r="AB2" s="126"/>
    </row>
    <row r="3" spans="1:28" ht="23.4" thickBot="1">
      <c r="A3" s="249"/>
      <c r="B3" s="249"/>
      <c r="C3" s="249"/>
      <c r="D3" s="249"/>
      <c r="E3" s="249"/>
      <c r="F3" s="249"/>
      <c r="G3" s="249"/>
      <c r="H3" s="249"/>
      <c r="I3" s="249"/>
      <c r="J3" s="249"/>
      <c r="K3" s="249"/>
      <c r="L3" s="249"/>
      <c r="M3" s="249"/>
      <c r="N3" s="249"/>
      <c r="O3" s="249"/>
      <c r="P3" s="249"/>
      <c r="Q3" s="249"/>
      <c r="R3" s="249"/>
      <c r="S3" s="249"/>
      <c r="T3" s="249">
        <v>1</v>
      </c>
      <c r="U3" s="126"/>
      <c r="AB3" s="126"/>
    </row>
    <row r="4" spans="1:28" ht="18.75" customHeight="1" thickBot="1">
      <c r="A4" s="250" t="s">
        <v>102</v>
      </c>
      <c r="B4" s="251"/>
      <c r="C4" s="252" t="s">
        <v>8</v>
      </c>
      <c r="D4" s="252"/>
      <c r="E4" s="252"/>
      <c r="F4" s="252"/>
      <c r="G4" s="252"/>
      <c r="H4" s="252"/>
      <c r="I4" s="252"/>
      <c r="J4" s="252"/>
      <c r="K4" s="252"/>
      <c r="L4" s="252"/>
      <c r="M4" s="253" t="s">
        <v>137</v>
      </c>
      <c r="N4" s="254"/>
      <c r="O4" s="255" t="s">
        <v>209</v>
      </c>
      <c r="P4" s="256"/>
      <c r="Q4" s="257" t="s">
        <v>96</v>
      </c>
      <c r="R4" s="258"/>
      <c r="S4" s="259" t="s">
        <v>210</v>
      </c>
      <c r="T4" s="259"/>
      <c r="U4" s="260" t="s">
        <v>211</v>
      </c>
      <c r="AB4" s="126"/>
    </row>
    <row r="5" spans="1:28" ht="23.4" thickBot="1">
      <c r="A5" s="250"/>
      <c r="B5" s="261" t="s">
        <v>206</v>
      </c>
      <c r="C5" s="262" t="s">
        <v>212</v>
      </c>
      <c r="D5" s="262"/>
      <c r="E5" s="262" t="s">
        <v>212</v>
      </c>
      <c r="F5" s="262"/>
      <c r="G5" s="262" t="s">
        <v>212</v>
      </c>
      <c r="H5" s="262"/>
      <c r="I5" s="262" t="s">
        <v>212</v>
      </c>
      <c r="J5" s="262"/>
      <c r="K5" s="262" t="s">
        <v>212</v>
      </c>
      <c r="L5" s="262"/>
      <c r="M5" s="253"/>
      <c r="N5" s="254"/>
      <c r="O5" s="263"/>
      <c r="P5" s="264"/>
      <c r="Q5" s="257"/>
      <c r="R5" s="258"/>
      <c r="S5" s="259"/>
      <c r="T5" s="259"/>
      <c r="U5" s="265"/>
      <c r="AB5" s="126"/>
    </row>
    <row r="6" spans="1:28" ht="34.5" customHeight="1" thickBot="1">
      <c r="A6" s="250"/>
      <c r="B6" s="266"/>
      <c r="C6" s="267">
        <v>44682</v>
      </c>
      <c r="D6" s="268"/>
      <c r="E6" s="267">
        <v>45899</v>
      </c>
      <c r="F6" s="268"/>
      <c r="G6" s="269"/>
      <c r="H6" s="269"/>
      <c r="I6" s="270"/>
      <c r="J6" s="270"/>
      <c r="K6" s="270"/>
      <c r="L6" s="270"/>
      <c r="M6" s="253"/>
      <c r="N6" s="254"/>
      <c r="O6" s="263"/>
      <c r="P6" s="264"/>
      <c r="Q6" s="257"/>
      <c r="R6" s="258"/>
      <c r="S6" s="259"/>
      <c r="T6" s="259"/>
      <c r="U6" s="265"/>
      <c r="AB6" s="126"/>
    </row>
    <row r="7" spans="1:28" ht="34.5" customHeight="1">
      <c r="A7" s="250"/>
      <c r="B7" s="271" t="s">
        <v>34</v>
      </c>
      <c r="C7" s="272" t="s">
        <v>191</v>
      </c>
      <c r="D7" s="272"/>
      <c r="E7" s="272" t="s">
        <v>191</v>
      </c>
      <c r="F7" s="272"/>
      <c r="G7" s="272" t="s">
        <v>191</v>
      </c>
      <c r="H7" s="272"/>
      <c r="I7" s="272" t="s">
        <v>191</v>
      </c>
      <c r="J7" s="272"/>
      <c r="K7" s="272" t="s">
        <v>191</v>
      </c>
      <c r="L7" s="272"/>
      <c r="M7" s="253"/>
      <c r="N7" s="254"/>
      <c r="O7" s="263"/>
      <c r="P7" s="264"/>
      <c r="Q7" s="257"/>
      <c r="R7" s="258"/>
      <c r="S7" s="273"/>
      <c r="T7" s="273"/>
      <c r="U7" s="265"/>
      <c r="AB7" s="126"/>
    </row>
    <row r="8" spans="1:28" ht="66" customHeight="1">
      <c r="A8" s="274">
        <v>1</v>
      </c>
      <c r="B8" s="275" t="str">
        <f>様式２!C8</f>
        <v>真庭　太郎</v>
      </c>
      <c r="C8" s="276"/>
      <c r="D8" s="276"/>
      <c r="E8" s="276">
        <v>3000</v>
      </c>
      <c r="F8" s="276"/>
      <c r="G8" s="276"/>
      <c r="H8" s="276"/>
      <c r="I8" s="276"/>
      <c r="J8" s="276"/>
      <c r="K8" s="276"/>
      <c r="L8" s="276"/>
      <c r="M8" s="277">
        <f>様式２!G8</f>
        <v>0</v>
      </c>
      <c r="N8" s="277"/>
      <c r="O8" s="278">
        <f t="shared" ref="O8:O16" si="0">SUM(C8:N8)</f>
        <v>3000</v>
      </c>
      <c r="P8" s="279"/>
      <c r="Q8" s="280">
        <f>様式２!AE8</f>
        <v>105000</v>
      </c>
      <c r="R8" s="280"/>
      <c r="S8" s="281">
        <f t="shared" ref="S8:S16" si="1">SUM(O8)+SUM(Q8)</f>
        <v>108000</v>
      </c>
      <c r="T8" s="282" t="s">
        <v>32</v>
      </c>
      <c r="U8" s="283"/>
      <c r="AB8" s="41"/>
    </row>
    <row r="9" spans="1:28" ht="66" customHeight="1">
      <c r="A9" s="274">
        <v>2</v>
      </c>
      <c r="B9" s="275" t="str">
        <f>様式２!C9</f>
        <v>蒜山　二郎</v>
      </c>
      <c r="C9" s="276">
        <v>50000</v>
      </c>
      <c r="D9" s="276"/>
      <c r="E9" s="276">
        <v>3000</v>
      </c>
      <c r="F9" s="276"/>
      <c r="G9" s="276"/>
      <c r="H9" s="276"/>
      <c r="I9" s="276"/>
      <c r="J9" s="276"/>
      <c r="K9" s="276"/>
      <c r="L9" s="276"/>
      <c r="M9" s="277"/>
      <c r="N9" s="277"/>
      <c r="O9" s="278">
        <f t="shared" si="0"/>
        <v>53000</v>
      </c>
      <c r="P9" s="279"/>
      <c r="Q9" s="280">
        <f>様式２!AE9</f>
        <v>80000</v>
      </c>
      <c r="R9" s="280"/>
      <c r="S9" s="281">
        <f t="shared" si="1"/>
        <v>133000</v>
      </c>
      <c r="T9" s="282" t="s">
        <v>32</v>
      </c>
      <c r="U9" s="283"/>
    </row>
    <row r="10" spans="1:28" ht="66" customHeight="1">
      <c r="A10" s="274">
        <v>3</v>
      </c>
      <c r="B10" s="275" t="str">
        <f>様式２!C10</f>
        <v>北房　三郎</v>
      </c>
      <c r="C10" s="276"/>
      <c r="D10" s="276"/>
      <c r="E10" s="276">
        <v>3000</v>
      </c>
      <c r="F10" s="276"/>
      <c r="G10" s="276"/>
      <c r="H10" s="276"/>
      <c r="I10" s="276"/>
      <c r="J10" s="276"/>
      <c r="K10" s="276"/>
      <c r="L10" s="276"/>
      <c r="M10" s="277">
        <f>様式２!G10</f>
        <v>0</v>
      </c>
      <c r="N10" s="277"/>
      <c r="O10" s="278">
        <f t="shared" si="0"/>
        <v>3000</v>
      </c>
      <c r="P10" s="279"/>
      <c r="Q10" s="280">
        <f>様式２!AE10</f>
        <v>172500</v>
      </c>
      <c r="R10" s="280"/>
      <c r="S10" s="281">
        <f t="shared" si="1"/>
        <v>175500</v>
      </c>
      <c r="T10" s="282" t="s">
        <v>32</v>
      </c>
      <c r="U10" s="283"/>
    </row>
    <row r="11" spans="1:28" ht="66" customHeight="1">
      <c r="A11" s="274">
        <v>4</v>
      </c>
      <c r="B11" s="275" t="str">
        <f>様式２!C11</f>
        <v>落合　四郎</v>
      </c>
      <c r="C11" s="276"/>
      <c r="D11" s="276"/>
      <c r="E11" s="276">
        <v>3000</v>
      </c>
      <c r="F11" s="276"/>
      <c r="G11" s="276"/>
      <c r="H11" s="276"/>
      <c r="I11" s="276"/>
      <c r="J11" s="276"/>
      <c r="K11" s="276"/>
      <c r="L11" s="276"/>
      <c r="M11" s="277">
        <f>様式２!G11</f>
        <v>0</v>
      </c>
      <c r="N11" s="277"/>
      <c r="O11" s="278">
        <f t="shared" si="0"/>
        <v>3000</v>
      </c>
      <c r="P11" s="279"/>
      <c r="Q11" s="280">
        <f>様式２!AE11</f>
        <v>70000</v>
      </c>
      <c r="R11" s="280"/>
      <c r="S11" s="281">
        <f t="shared" si="1"/>
        <v>73000</v>
      </c>
      <c r="T11" s="282" t="s">
        <v>32</v>
      </c>
      <c r="U11" s="283"/>
    </row>
    <row r="12" spans="1:28" ht="66" customHeight="1">
      <c r="A12" s="274">
        <v>5</v>
      </c>
      <c r="B12" s="275" t="str">
        <f>様式２!C12</f>
        <v>勝山　五郎</v>
      </c>
      <c r="C12" s="276"/>
      <c r="D12" s="276"/>
      <c r="E12" s="276">
        <v>3000</v>
      </c>
      <c r="F12" s="276"/>
      <c r="G12" s="276"/>
      <c r="H12" s="276"/>
      <c r="I12" s="276"/>
      <c r="J12" s="276"/>
      <c r="K12" s="276"/>
      <c r="L12" s="276"/>
      <c r="M12" s="277">
        <f>様式２!G12</f>
        <v>0</v>
      </c>
      <c r="N12" s="277"/>
      <c r="O12" s="278">
        <f t="shared" si="0"/>
        <v>3000</v>
      </c>
      <c r="P12" s="279"/>
      <c r="Q12" s="280">
        <f>様式２!AE12</f>
        <v>75000</v>
      </c>
      <c r="R12" s="280"/>
      <c r="S12" s="281">
        <f t="shared" si="1"/>
        <v>78000</v>
      </c>
      <c r="T12" s="282" t="s">
        <v>32</v>
      </c>
      <c r="U12" s="283"/>
    </row>
    <row r="13" spans="1:28" ht="66" customHeight="1">
      <c r="A13" s="274">
        <v>6</v>
      </c>
      <c r="B13" s="275" t="str">
        <f>様式２!C13</f>
        <v>美甘六郎</v>
      </c>
      <c r="C13" s="276"/>
      <c r="D13" s="276"/>
      <c r="E13" s="276">
        <v>3000</v>
      </c>
      <c r="F13" s="276"/>
      <c r="G13" s="276"/>
      <c r="H13" s="276"/>
      <c r="I13" s="276"/>
      <c r="J13" s="276"/>
      <c r="K13" s="276"/>
      <c r="L13" s="276"/>
      <c r="M13" s="277">
        <f>様式２!G13</f>
        <v>0</v>
      </c>
      <c r="N13" s="277"/>
      <c r="O13" s="278">
        <f t="shared" si="0"/>
        <v>3000</v>
      </c>
      <c r="P13" s="279"/>
      <c r="Q13" s="280">
        <f>様式２!AE13</f>
        <v>30000</v>
      </c>
      <c r="R13" s="280"/>
      <c r="S13" s="281">
        <f t="shared" si="1"/>
        <v>33000</v>
      </c>
      <c r="T13" s="282" t="s">
        <v>32</v>
      </c>
      <c r="U13" s="283"/>
    </row>
    <row r="14" spans="1:28" ht="66" customHeight="1">
      <c r="A14" s="274">
        <v>7</v>
      </c>
      <c r="B14" s="275" t="str">
        <f>様式２!C14</f>
        <v>湯原　七郎</v>
      </c>
      <c r="C14" s="276"/>
      <c r="D14" s="276"/>
      <c r="E14" s="276">
        <v>3000</v>
      </c>
      <c r="F14" s="276"/>
      <c r="G14" s="276"/>
      <c r="H14" s="276"/>
      <c r="I14" s="276"/>
      <c r="J14" s="276"/>
      <c r="K14" s="276"/>
      <c r="L14" s="276"/>
      <c r="M14" s="277">
        <f>様式２!G14</f>
        <v>0</v>
      </c>
      <c r="N14" s="277"/>
      <c r="O14" s="278">
        <f t="shared" si="0"/>
        <v>3000</v>
      </c>
      <c r="P14" s="279"/>
      <c r="Q14" s="280">
        <f>様式２!AE14</f>
        <v>10500</v>
      </c>
      <c r="R14" s="280"/>
      <c r="S14" s="281">
        <f t="shared" si="1"/>
        <v>13500</v>
      </c>
      <c r="T14" s="282" t="s">
        <v>32</v>
      </c>
      <c r="U14" s="283"/>
    </row>
    <row r="15" spans="1:28" ht="66" customHeight="1">
      <c r="A15" s="274">
        <v>8</v>
      </c>
      <c r="B15" s="275" t="str">
        <f>様式２!C15</f>
        <v>中和　八郎</v>
      </c>
      <c r="C15" s="276"/>
      <c r="D15" s="276"/>
      <c r="E15" s="276">
        <v>3000</v>
      </c>
      <c r="F15" s="276"/>
      <c r="G15" s="276"/>
      <c r="H15" s="276"/>
      <c r="I15" s="276"/>
      <c r="J15" s="276"/>
      <c r="K15" s="276"/>
      <c r="L15" s="276"/>
      <c r="M15" s="277">
        <f>様式２!G15</f>
        <v>0</v>
      </c>
      <c r="N15" s="277"/>
      <c r="O15" s="278">
        <f t="shared" si="0"/>
        <v>3000</v>
      </c>
      <c r="P15" s="279"/>
      <c r="Q15" s="280">
        <f>様式２!AE15</f>
        <v>0</v>
      </c>
      <c r="R15" s="280"/>
      <c r="S15" s="281">
        <f t="shared" si="1"/>
        <v>3000</v>
      </c>
      <c r="T15" s="282" t="s">
        <v>32</v>
      </c>
      <c r="U15" s="283"/>
    </row>
    <row r="16" spans="1:28" ht="66" customHeight="1" thickBot="1">
      <c r="A16" s="274">
        <v>9</v>
      </c>
      <c r="B16" s="275" t="str">
        <f>様式２!C16</f>
        <v>川上　九郎</v>
      </c>
      <c r="C16" s="276"/>
      <c r="D16" s="276"/>
      <c r="E16" s="276">
        <v>3000</v>
      </c>
      <c r="F16" s="276"/>
      <c r="G16" s="276"/>
      <c r="H16" s="276"/>
      <c r="I16" s="276"/>
      <c r="J16" s="276"/>
      <c r="K16" s="276"/>
      <c r="L16" s="276"/>
      <c r="M16" s="277">
        <f>様式２!G16</f>
        <v>0</v>
      </c>
      <c r="N16" s="277"/>
      <c r="O16" s="284">
        <f t="shared" si="0"/>
        <v>3000</v>
      </c>
      <c r="P16" s="285"/>
      <c r="Q16" s="280">
        <f>様式２!AE16</f>
        <v>0</v>
      </c>
      <c r="R16" s="280"/>
      <c r="S16" s="281">
        <f t="shared" si="1"/>
        <v>3000</v>
      </c>
      <c r="T16" s="282" t="s">
        <v>32</v>
      </c>
      <c r="U16" s="286"/>
    </row>
    <row r="17" spans="1:20" ht="42.75" customHeight="1">
      <c r="A17" s="287" t="s">
        <v>213</v>
      </c>
      <c r="B17" s="287"/>
      <c r="C17" s="287"/>
      <c r="D17" s="287"/>
      <c r="E17" s="287"/>
      <c r="F17" s="287"/>
      <c r="G17" s="287"/>
      <c r="H17" s="287"/>
      <c r="I17" s="287"/>
      <c r="J17" s="287"/>
      <c r="K17" s="287"/>
      <c r="L17" s="287"/>
      <c r="M17" s="287"/>
      <c r="N17" s="287"/>
      <c r="O17" s="288"/>
      <c r="P17" s="288"/>
      <c r="Q17" s="287"/>
      <c r="R17" s="287"/>
      <c r="S17" s="289">
        <f>SUM(S8:S16)</f>
        <v>620000</v>
      </c>
      <c r="T17" s="290" t="s">
        <v>32</v>
      </c>
    </row>
    <row r="18" spans="1:20" ht="62.25" customHeight="1">
      <c r="A18" s="249"/>
      <c r="B18" s="249"/>
      <c r="C18" s="291">
        <f>SUM(C8:D16)</f>
        <v>50000</v>
      </c>
      <c r="D18" s="291"/>
      <c r="E18" s="291">
        <f>SUM(E8:F16)</f>
        <v>27000</v>
      </c>
      <c r="F18" s="291"/>
      <c r="G18" s="291">
        <f>SUM(G8:H16)</f>
        <v>0</v>
      </c>
      <c r="H18" s="291"/>
      <c r="I18" s="291">
        <f>SUM(I8:J16)</f>
        <v>0</v>
      </c>
      <c r="J18" s="291"/>
      <c r="K18" s="291">
        <f>SUM(K8:L16)</f>
        <v>0</v>
      </c>
      <c r="L18" s="291"/>
      <c r="M18" s="291">
        <f>SUM(M8:N16)</f>
        <v>0</v>
      </c>
      <c r="N18" s="291"/>
      <c r="O18" s="291">
        <f>SUM(C18:N18)</f>
        <v>77000</v>
      </c>
      <c r="P18" s="291"/>
      <c r="Q18" s="291">
        <f>SUM(Q8:R16)</f>
        <v>543000</v>
      </c>
      <c r="R18" s="291"/>
      <c r="S18" s="291">
        <f>SUM(O18:R18)</f>
        <v>620000</v>
      </c>
      <c r="T18" s="291"/>
    </row>
  </sheetData>
  <mergeCells count="108">
    <mergeCell ref="A4:A7"/>
    <mergeCell ref="M4:N7"/>
    <mergeCell ref="O4:P7"/>
    <mergeCell ref="Q4:R7"/>
    <mergeCell ref="S4:T6"/>
    <mergeCell ref="U4:U7"/>
    <mergeCell ref="C18:D18"/>
    <mergeCell ref="E18:F18"/>
    <mergeCell ref="G18:H18"/>
    <mergeCell ref="I18:J18"/>
    <mergeCell ref="K18:L18"/>
    <mergeCell ref="M18:N18"/>
    <mergeCell ref="O18:P18"/>
    <mergeCell ref="Q18:R18"/>
    <mergeCell ref="S18:T18"/>
    <mergeCell ref="A17:R17"/>
    <mergeCell ref="C15:D15"/>
    <mergeCell ref="E15:F15"/>
    <mergeCell ref="G15:H15"/>
    <mergeCell ref="I15:J15"/>
    <mergeCell ref="K15:L15"/>
    <mergeCell ref="M15:N15"/>
    <mergeCell ref="O15:P15"/>
    <mergeCell ref="Q15:R15"/>
    <mergeCell ref="C16:D16"/>
    <mergeCell ref="E16:F16"/>
    <mergeCell ref="G16:H16"/>
    <mergeCell ref="I16:J16"/>
    <mergeCell ref="K16:L16"/>
    <mergeCell ref="M16:N16"/>
    <mergeCell ref="O16:P16"/>
    <mergeCell ref="Q16:R16"/>
    <mergeCell ref="C13:D13"/>
    <mergeCell ref="E13:F13"/>
    <mergeCell ref="G13:H13"/>
    <mergeCell ref="I13:J13"/>
    <mergeCell ref="K13:L13"/>
    <mergeCell ref="M13:N13"/>
    <mergeCell ref="O13:P13"/>
    <mergeCell ref="Q13:R13"/>
    <mergeCell ref="C14:D14"/>
    <mergeCell ref="E14:F14"/>
    <mergeCell ref="G14:H14"/>
    <mergeCell ref="I14:J14"/>
    <mergeCell ref="K14:L14"/>
    <mergeCell ref="M14:N14"/>
    <mergeCell ref="O14:P14"/>
    <mergeCell ref="Q14:R14"/>
    <mergeCell ref="C11:D11"/>
    <mergeCell ref="E11:F11"/>
    <mergeCell ref="G11:H11"/>
    <mergeCell ref="I11:J11"/>
    <mergeCell ref="K11:L11"/>
    <mergeCell ref="M11:N11"/>
    <mergeCell ref="O11:P11"/>
    <mergeCell ref="Q11:R11"/>
    <mergeCell ref="C12:D12"/>
    <mergeCell ref="E12:F12"/>
    <mergeCell ref="G12:H12"/>
    <mergeCell ref="I12:J12"/>
    <mergeCell ref="K12:L12"/>
    <mergeCell ref="M12:N12"/>
    <mergeCell ref="O12:P12"/>
    <mergeCell ref="Q12:R12"/>
    <mergeCell ref="C9:D9"/>
    <mergeCell ref="E9:F9"/>
    <mergeCell ref="G9:H9"/>
    <mergeCell ref="I9:J9"/>
    <mergeCell ref="K9:L9"/>
    <mergeCell ref="M9:N9"/>
    <mergeCell ref="O9:P9"/>
    <mergeCell ref="Q9:R9"/>
    <mergeCell ref="C10:D10"/>
    <mergeCell ref="E10:F10"/>
    <mergeCell ref="G10:H10"/>
    <mergeCell ref="I10:J10"/>
    <mergeCell ref="K10:L10"/>
    <mergeCell ref="M10:N10"/>
    <mergeCell ref="O10:P10"/>
    <mergeCell ref="Q10:R10"/>
    <mergeCell ref="C7:D7"/>
    <mergeCell ref="E7:F7"/>
    <mergeCell ref="G7:H7"/>
    <mergeCell ref="I7:J7"/>
    <mergeCell ref="K7:L7"/>
    <mergeCell ref="S7:T7"/>
    <mergeCell ref="C8:D8"/>
    <mergeCell ref="E8:F8"/>
    <mergeCell ref="G8:H8"/>
    <mergeCell ref="I8:J8"/>
    <mergeCell ref="K8:L8"/>
    <mergeCell ref="M8:N8"/>
    <mergeCell ref="O8:P8"/>
    <mergeCell ref="Q8:R8"/>
    <mergeCell ref="L2:R2"/>
    <mergeCell ref="S2:T2"/>
    <mergeCell ref="C4:L4"/>
    <mergeCell ref="C5:D5"/>
    <mergeCell ref="E5:F5"/>
    <mergeCell ref="G5:H5"/>
    <mergeCell ref="I5:J5"/>
    <mergeCell ref="K5:L5"/>
    <mergeCell ref="C6:D6"/>
    <mergeCell ref="E6:F6"/>
    <mergeCell ref="G6:H6"/>
    <mergeCell ref="I6:J6"/>
    <mergeCell ref="K6:L6"/>
    <mergeCell ref="B1:J2"/>
  </mergeCells>
  <phoneticPr fontId="2"/>
  <pageMargins left="0.39370078740157483" right="0.43307086614173218" top="0.55118110236220474" bottom="0.19685039370078741" header="0.51181102362204722" footer="0.51181102362204722"/>
  <pageSetup paperSize="9" scale="5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1"/>
  <sheetViews>
    <sheetView view="pageBreakPreview" zoomScale="60" zoomScaleNormal="100" workbookViewId="0">
      <selection activeCell="Q49" sqref="Q49"/>
    </sheetView>
  </sheetViews>
  <sheetFormatPr defaultColWidth="9" defaultRowHeight="15"/>
  <cols>
    <col min="1" max="1" width="10.33203125" style="5" customWidth="1"/>
    <col min="2" max="2" width="4.109375" style="5" customWidth="1"/>
    <col min="3" max="3" width="6.44140625" style="5" customWidth="1"/>
    <col min="4" max="4" width="9" style="5"/>
    <col min="5" max="5" width="6.44140625" style="5" customWidth="1"/>
    <col min="6" max="6" width="9" style="5"/>
    <col min="7" max="7" width="4.6640625" style="5" customWidth="1"/>
    <col min="8" max="8" width="7.77734375" style="5" customWidth="1"/>
    <col min="9" max="9" width="4.6640625" style="5" customWidth="1"/>
    <col min="10" max="10" width="6.109375" style="5" customWidth="1"/>
    <col min="11" max="11" width="9.109375" style="5" customWidth="1"/>
    <col min="12" max="12" width="7.77734375" style="5" customWidth="1"/>
    <col min="13" max="13" width="7.109375" style="5" customWidth="1"/>
    <col min="14" max="14" width="8.109375" style="5" customWidth="1"/>
    <col min="15" max="15" width="7.109375" style="5" customWidth="1"/>
    <col min="16" max="16" width="9" style="5" bestFit="1" customWidth="1"/>
    <col min="17" max="16384" width="9" style="5"/>
  </cols>
  <sheetData>
    <row r="1" spans="1:15" s="1" customFormat="1" ht="30">
      <c r="A1" s="1" t="s">
        <v>229</v>
      </c>
      <c r="C1" s="2"/>
      <c r="D1" s="109" t="s">
        <v>230</v>
      </c>
      <c r="E1" s="109"/>
      <c r="F1" s="109"/>
      <c r="G1" s="109"/>
      <c r="H1" s="109"/>
      <c r="I1" s="109"/>
      <c r="J1" s="109"/>
      <c r="K1" s="109"/>
      <c r="L1" s="109"/>
      <c r="M1" s="109"/>
      <c r="N1" s="2"/>
    </row>
    <row r="2" spans="1:15" s="1" customFormat="1" ht="30">
      <c r="C2" s="2"/>
      <c r="D2" s="109"/>
      <c r="E2" s="109"/>
      <c r="F2" s="109"/>
      <c r="G2" s="109"/>
      <c r="H2" s="109"/>
      <c r="I2" s="109"/>
      <c r="J2" s="109"/>
      <c r="K2" s="109"/>
      <c r="L2" s="109"/>
      <c r="M2" s="109"/>
      <c r="N2" s="2"/>
    </row>
    <row r="3" spans="1:15" s="1" customFormat="1" ht="30">
      <c r="C3" s="2"/>
      <c r="G3" s="2"/>
      <c r="H3" s="2"/>
      <c r="I3" s="2"/>
      <c r="J3" s="2"/>
      <c r="K3" s="2"/>
      <c r="L3" s="110" t="s">
        <v>231</v>
      </c>
      <c r="M3" s="111"/>
      <c r="N3" s="112" t="s">
        <v>232</v>
      </c>
      <c r="O3" s="112"/>
    </row>
    <row r="4" spans="1:15" ht="22.8">
      <c r="A4" s="88" t="s">
        <v>233</v>
      </c>
      <c r="B4" s="113" t="s">
        <v>234</v>
      </c>
      <c r="C4" s="114"/>
      <c r="D4" s="114"/>
      <c r="E4" s="114"/>
      <c r="F4" s="114"/>
      <c r="G4" s="114"/>
      <c r="H4" s="114"/>
      <c r="I4" s="114"/>
      <c r="J4" s="3" t="s">
        <v>235</v>
      </c>
      <c r="K4" s="4" t="s">
        <v>236</v>
      </c>
      <c r="L4" s="117">
        <v>8</v>
      </c>
      <c r="M4" s="119" t="s">
        <v>237</v>
      </c>
      <c r="N4" s="117">
        <v>9</v>
      </c>
      <c r="O4" s="121" t="s">
        <v>238</v>
      </c>
    </row>
    <row r="5" spans="1:15" s="1" customFormat="1" ht="22.8">
      <c r="A5" s="90"/>
      <c r="B5" s="115"/>
      <c r="C5" s="116"/>
      <c r="D5" s="116"/>
      <c r="E5" s="116"/>
      <c r="F5" s="116"/>
      <c r="G5" s="116"/>
      <c r="H5" s="116"/>
      <c r="I5" s="116"/>
      <c r="J5" s="6" t="s">
        <v>239</v>
      </c>
      <c r="K5" s="7" t="s">
        <v>240</v>
      </c>
      <c r="L5" s="118"/>
      <c r="M5" s="120"/>
      <c r="N5" s="118"/>
      <c r="O5" s="122"/>
    </row>
    <row r="6" spans="1:15" s="1" customFormat="1" ht="45.6">
      <c r="A6" s="8" t="s">
        <v>241</v>
      </c>
      <c r="B6" s="85" t="s">
        <v>323</v>
      </c>
      <c r="C6" s="86"/>
      <c r="D6" s="86"/>
      <c r="E6" s="86"/>
      <c r="F6" s="86"/>
      <c r="G6" s="86"/>
      <c r="H6" s="86"/>
      <c r="I6" s="86"/>
      <c r="J6" s="86"/>
      <c r="K6" s="86"/>
      <c r="L6" s="86"/>
      <c r="M6" s="86"/>
      <c r="N6" s="86"/>
      <c r="O6" s="87"/>
    </row>
    <row r="7" spans="1:15">
      <c r="A7" s="88" t="s">
        <v>242</v>
      </c>
      <c r="B7" s="91" t="s">
        <v>243</v>
      </c>
      <c r="C7" s="92"/>
      <c r="D7" s="92"/>
      <c r="E7" s="92"/>
      <c r="F7" s="92"/>
      <c r="G7" s="92"/>
      <c r="H7" s="92"/>
      <c r="I7" s="92"/>
      <c r="J7" s="93"/>
      <c r="K7" s="92" t="s">
        <v>244</v>
      </c>
      <c r="L7" s="92"/>
      <c r="M7" s="92"/>
      <c r="N7" s="92"/>
      <c r="O7" s="93"/>
    </row>
    <row r="8" spans="1:15" s="1" customFormat="1" ht="18.600000000000001">
      <c r="A8" s="89"/>
      <c r="B8" s="9" t="s">
        <v>235</v>
      </c>
      <c r="C8" s="94" t="s">
        <v>245</v>
      </c>
      <c r="D8" s="94"/>
      <c r="E8" s="94"/>
      <c r="F8" s="94"/>
      <c r="G8" s="94"/>
      <c r="H8" s="94"/>
      <c r="I8" s="94"/>
      <c r="J8" s="95"/>
      <c r="K8" s="96" t="s">
        <v>246</v>
      </c>
      <c r="L8" s="97"/>
      <c r="M8" s="97"/>
      <c r="N8" s="97"/>
      <c r="O8" s="98"/>
    </row>
    <row r="9" spans="1:15" ht="18.600000000000001">
      <c r="A9" s="89"/>
      <c r="B9" s="10" t="s">
        <v>247</v>
      </c>
      <c r="C9" s="105" t="s">
        <v>248</v>
      </c>
      <c r="D9" s="105"/>
      <c r="E9" s="105"/>
      <c r="F9" s="105"/>
      <c r="G9" s="105"/>
      <c r="H9" s="105"/>
      <c r="I9" s="105"/>
      <c r="J9" s="106"/>
      <c r="K9" s="99"/>
      <c r="L9" s="100"/>
      <c r="M9" s="100"/>
      <c r="N9" s="100"/>
      <c r="O9" s="101"/>
    </row>
    <row r="10" spans="1:15" ht="18.600000000000001">
      <c r="A10" s="89"/>
      <c r="B10" s="10" t="s">
        <v>247</v>
      </c>
      <c r="C10" s="105" t="s">
        <v>249</v>
      </c>
      <c r="D10" s="105"/>
      <c r="E10" s="105"/>
      <c r="F10" s="105"/>
      <c r="G10" s="105"/>
      <c r="H10" s="105"/>
      <c r="I10" s="105"/>
      <c r="J10" s="106"/>
      <c r="K10" s="99"/>
      <c r="L10" s="100"/>
      <c r="M10" s="100"/>
      <c r="N10" s="100"/>
      <c r="O10" s="101"/>
    </row>
    <row r="11" spans="1:15" ht="18.600000000000001">
      <c r="A11" s="89"/>
      <c r="B11" s="10" t="s">
        <v>247</v>
      </c>
      <c r="C11" s="105" t="s">
        <v>250</v>
      </c>
      <c r="D11" s="105"/>
      <c r="E11" s="105"/>
      <c r="F11" s="105"/>
      <c r="G11" s="105"/>
      <c r="H11" s="105"/>
      <c r="I11" s="105"/>
      <c r="J11" s="106"/>
      <c r="K11" s="99"/>
      <c r="L11" s="100"/>
      <c r="M11" s="100"/>
      <c r="N11" s="100"/>
      <c r="O11" s="101"/>
    </row>
    <row r="12" spans="1:15" ht="20.399999999999999" customHeight="1">
      <c r="A12" s="89"/>
      <c r="B12" s="10" t="s">
        <v>247</v>
      </c>
      <c r="C12" s="105" t="s">
        <v>358</v>
      </c>
      <c r="D12" s="105"/>
      <c r="E12" s="105"/>
      <c r="F12" s="105"/>
      <c r="G12" s="105"/>
      <c r="H12" s="105"/>
      <c r="I12" s="105"/>
      <c r="J12" s="106"/>
      <c r="K12" s="99"/>
      <c r="L12" s="100"/>
      <c r="M12" s="100"/>
      <c r="N12" s="100"/>
      <c r="O12" s="101"/>
    </row>
    <row r="13" spans="1:15" ht="18.600000000000001">
      <c r="A13" s="89"/>
      <c r="B13" s="11" t="s">
        <v>235</v>
      </c>
      <c r="C13" s="105" t="s">
        <v>251</v>
      </c>
      <c r="D13" s="105"/>
      <c r="E13" s="105"/>
      <c r="F13" s="105"/>
      <c r="G13" s="105"/>
      <c r="H13" s="105"/>
      <c r="I13" s="105"/>
      <c r="J13" s="106"/>
      <c r="K13" s="99"/>
      <c r="L13" s="100"/>
      <c r="M13" s="100"/>
      <c r="N13" s="100"/>
      <c r="O13" s="101"/>
    </row>
    <row r="14" spans="1:15" ht="18.600000000000001">
      <c r="A14" s="89"/>
      <c r="B14" s="11" t="s">
        <v>235</v>
      </c>
      <c r="C14" s="105" t="s">
        <v>252</v>
      </c>
      <c r="D14" s="105"/>
      <c r="E14" s="105"/>
      <c r="F14" s="105"/>
      <c r="G14" s="105"/>
      <c r="H14" s="105"/>
      <c r="I14" s="105"/>
      <c r="J14" s="106"/>
      <c r="K14" s="99"/>
      <c r="L14" s="100"/>
      <c r="M14" s="100"/>
      <c r="N14" s="100"/>
      <c r="O14" s="101"/>
    </row>
    <row r="15" spans="1:15" ht="18.600000000000001">
      <c r="A15" s="90"/>
      <c r="B15" s="12" t="s">
        <v>247</v>
      </c>
      <c r="C15" s="107" t="s">
        <v>253</v>
      </c>
      <c r="D15" s="107"/>
      <c r="E15" s="107"/>
      <c r="F15" s="107"/>
      <c r="G15" s="107"/>
      <c r="H15" s="107"/>
      <c r="I15" s="107"/>
      <c r="J15" s="108"/>
      <c r="K15" s="102"/>
      <c r="L15" s="103"/>
      <c r="M15" s="103"/>
      <c r="N15" s="103"/>
      <c r="O15" s="104"/>
    </row>
    <row r="16" spans="1:15" s="1" customFormat="1" ht="18.600000000000001">
      <c r="A16" s="44" t="s">
        <v>254</v>
      </c>
      <c r="B16" s="13"/>
      <c r="C16" s="47">
        <v>10</v>
      </c>
      <c r="D16" s="47"/>
      <c r="E16" s="47"/>
      <c r="F16" s="47"/>
      <c r="G16" s="47"/>
      <c r="H16" s="14" t="s">
        <v>255</v>
      </c>
      <c r="I16" s="15"/>
      <c r="J16" s="15"/>
      <c r="K16" s="15"/>
      <c r="L16" s="15"/>
      <c r="M16" s="15"/>
      <c r="N16" s="15"/>
      <c r="O16" s="16"/>
    </row>
    <row r="17" spans="1:16" s="1" customFormat="1" ht="22.8">
      <c r="A17" s="45"/>
      <c r="B17" s="17"/>
      <c r="C17" s="18" t="s">
        <v>256</v>
      </c>
      <c r="D17" s="18"/>
      <c r="E17" s="18" t="s">
        <v>257</v>
      </c>
      <c r="F17" s="18"/>
      <c r="G17" s="18"/>
      <c r="H17" s="19"/>
      <c r="I17" s="19"/>
      <c r="J17" s="19"/>
      <c r="K17" s="20"/>
      <c r="L17" s="20"/>
      <c r="M17" s="20"/>
      <c r="N17" s="20"/>
      <c r="O17" s="21"/>
    </row>
    <row r="18" spans="1:16" s="1" customFormat="1" ht="22.8">
      <c r="A18" s="46"/>
      <c r="B18" s="22"/>
      <c r="C18" s="23" t="s">
        <v>258</v>
      </c>
      <c r="D18" s="24"/>
      <c r="E18" s="23" t="s">
        <v>259</v>
      </c>
      <c r="F18" s="24"/>
      <c r="G18" s="25"/>
      <c r="H18" s="25"/>
      <c r="I18" s="25"/>
      <c r="J18" s="25"/>
      <c r="K18" s="25"/>
      <c r="L18" s="25"/>
      <c r="M18" s="25"/>
      <c r="N18" s="25"/>
      <c r="O18" s="26"/>
    </row>
    <row r="19" spans="1:16" s="1" customFormat="1" ht="18.600000000000001">
      <c r="A19" s="48" t="s">
        <v>260</v>
      </c>
      <c r="B19" s="27"/>
      <c r="C19" s="27"/>
      <c r="G19" s="27"/>
      <c r="H19" s="27"/>
      <c r="I19" s="27"/>
      <c r="J19" s="27"/>
      <c r="K19" s="27"/>
      <c r="L19" s="28"/>
      <c r="M19" s="29"/>
      <c r="N19" s="29"/>
      <c r="O19" s="30"/>
      <c r="P19" s="29"/>
    </row>
    <row r="20" spans="1:16">
      <c r="A20" s="48"/>
      <c r="B20" s="31"/>
      <c r="C20" s="31"/>
      <c r="G20" s="31"/>
      <c r="H20" s="31"/>
      <c r="I20" s="31"/>
      <c r="J20" s="31"/>
      <c r="K20" s="31"/>
      <c r="L20" s="31"/>
      <c r="M20" s="31"/>
      <c r="N20" s="31"/>
      <c r="O20" s="32"/>
    </row>
    <row r="21" spans="1:16" ht="18.600000000000001">
      <c r="A21" s="48"/>
      <c r="B21" s="31"/>
      <c r="C21" s="50" t="s">
        <v>261</v>
      </c>
      <c r="D21" s="51"/>
      <c r="E21" s="51"/>
      <c r="F21" s="51"/>
      <c r="G21" s="51"/>
      <c r="H21" s="51"/>
      <c r="I21" s="51"/>
      <c r="J21" s="51"/>
      <c r="K21" s="51"/>
      <c r="L21" s="52"/>
      <c r="M21" s="1"/>
      <c r="N21" s="1"/>
      <c r="O21" s="33" t="s">
        <v>262</v>
      </c>
      <c r="P21" s="1"/>
    </row>
    <row r="22" spans="1:16">
      <c r="A22" s="48"/>
      <c r="B22" s="31"/>
      <c r="C22" s="53"/>
      <c r="D22" s="54"/>
      <c r="E22" s="54"/>
      <c r="F22" s="54"/>
      <c r="G22" s="54"/>
      <c r="H22" s="54"/>
      <c r="I22" s="54"/>
      <c r="J22" s="54"/>
      <c r="K22" s="54"/>
      <c r="L22" s="55"/>
      <c r="M22" s="1" t="s">
        <v>263</v>
      </c>
      <c r="N22" s="1"/>
      <c r="O22" s="34"/>
      <c r="P22" s="35"/>
    </row>
    <row r="23" spans="1:16">
      <c r="A23" s="48"/>
      <c r="B23" s="31"/>
      <c r="C23" s="53"/>
      <c r="D23" s="54"/>
      <c r="E23" s="54"/>
      <c r="F23" s="54"/>
      <c r="G23" s="54"/>
      <c r="H23" s="54"/>
      <c r="I23" s="54"/>
      <c r="J23" s="54"/>
      <c r="K23" s="54"/>
      <c r="L23" s="55"/>
      <c r="M23" s="59" t="s">
        <v>264</v>
      </c>
      <c r="N23" s="60"/>
      <c r="O23" s="61"/>
      <c r="P23" s="35"/>
    </row>
    <row r="24" spans="1:16">
      <c r="A24" s="48"/>
      <c r="B24" s="31"/>
      <c r="C24" s="53"/>
      <c r="D24" s="54"/>
      <c r="E24" s="54"/>
      <c r="F24" s="54"/>
      <c r="G24" s="54"/>
      <c r="H24" s="54"/>
      <c r="I24" s="54"/>
      <c r="J24" s="54"/>
      <c r="K24" s="54"/>
      <c r="L24" s="55"/>
      <c r="M24" s="62"/>
      <c r="N24" s="63"/>
      <c r="O24" s="64"/>
      <c r="P24" s="35"/>
    </row>
    <row r="25" spans="1:16">
      <c r="A25" s="48"/>
      <c r="B25" s="31"/>
      <c r="C25" s="53"/>
      <c r="D25" s="54"/>
      <c r="E25" s="54"/>
      <c r="F25" s="54"/>
      <c r="G25" s="54"/>
      <c r="H25" s="54"/>
      <c r="I25" s="54"/>
      <c r="J25" s="54"/>
      <c r="K25" s="54"/>
      <c r="L25" s="55"/>
      <c r="M25" s="62"/>
      <c r="N25" s="63"/>
      <c r="O25" s="64"/>
      <c r="P25" s="35"/>
    </row>
    <row r="26" spans="1:16">
      <c r="A26" s="48"/>
      <c r="B26" s="31"/>
      <c r="C26" s="53"/>
      <c r="D26" s="54"/>
      <c r="E26" s="54"/>
      <c r="F26" s="54"/>
      <c r="G26" s="54"/>
      <c r="H26" s="54"/>
      <c r="I26" s="54"/>
      <c r="J26" s="54"/>
      <c r="K26" s="54"/>
      <c r="L26" s="55"/>
      <c r="M26" s="62"/>
      <c r="N26" s="63"/>
      <c r="O26" s="64"/>
      <c r="P26" s="35"/>
    </row>
    <row r="27" spans="1:16">
      <c r="A27" s="48"/>
      <c r="B27" s="31"/>
      <c r="C27" s="53"/>
      <c r="D27" s="54"/>
      <c r="E27" s="54"/>
      <c r="F27" s="54"/>
      <c r="G27" s="54"/>
      <c r="H27" s="54"/>
      <c r="I27" s="54"/>
      <c r="J27" s="54"/>
      <c r="K27" s="54"/>
      <c r="L27" s="55"/>
      <c r="M27" s="62"/>
      <c r="N27" s="63"/>
      <c r="O27" s="64"/>
      <c r="P27" s="1"/>
    </row>
    <row r="28" spans="1:16">
      <c r="A28" s="48"/>
      <c r="B28" s="31"/>
      <c r="C28" s="53"/>
      <c r="D28" s="54"/>
      <c r="E28" s="54"/>
      <c r="F28" s="54"/>
      <c r="G28" s="54"/>
      <c r="H28" s="54"/>
      <c r="I28" s="54"/>
      <c r="J28" s="54"/>
      <c r="K28" s="54"/>
      <c r="L28" s="55"/>
      <c r="M28" s="62"/>
      <c r="N28" s="63"/>
      <c r="O28" s="64"/>
      <c r="P28" s="1"/>
    </row>
    <row r="29" spans="1:16">
      <c r="A29" s="48"/>
      <c r="B29" s="31"/>
      <c r="C29" s="53"/>
      <c r="D29" s="54"/>
      <c r="E29" s="54"/>
      <c r="F29" s="54"/>
      <c r="G29" s="54"/>
      <c r="H29" s="54"/>
      <c r="I29" s="54"/>
      <c r="J29" s="54"/>
      <c r="K29" s="54"/>
      <c r="L29" s="55"/>
      <c r="M29" s="65"/>
      <c r="N29" s="66"/>
      <c r="O29" s="67"/>
      <c r="P29" s="1"/>
    </row>
    <row r="30" spans="1:16" ht="16.2">
      <c r="A30" s="48"/>
      <c r="B30" s="31"/>
      <c r="C30" s="53"/>
      <c r="D30" s="54"/>
      <c r="E30" s="54"/>
      <c r="F30" s="54"/>
      <c r="G30" s="54"/>
      <c r="H30" s="54"/>
      <c r="I30" s="54"/>
      <c r="J30" s="54"/>
      <c r="K30" s="54"/>
      <c r="L30" s="55"/>
      <c r="M30" s="36" t="s">
        <v>265</v>
      </c>
      <c r="N30" s="68"/>
      <c r="O30" s="69"/>
      <c r="P30" s="1"/>
    </row>
    <row r="31" spans="1:16">
      <c r="A31" s="48"/>
      <c r="B31" s="31"/>
      <c r="C31" s="53"/>
      <c r="D31" s="54"/>
      <c r="E31" s="54"/>
      <c r="F31" s="54"/>
      <c r="G31" s="54"/>
      <c r="H31" s="54"/>
      <c r="I31" s="54"/>
      <c r="J31" s="54"/>
      <c r="K31" s="54"/>
      <c r="L31" s="55"/>
      <c r="M31" s="1"/>
      <c r="N31" s="70"/>
      <c r="O31" s="71"/>
      <c r="P31" s="1"/>
    </row>
    <row r="32" spans="1:16">
      <c r="A32" s="48"/>
      <c r="B32" s="31"/>
      <c r="C32" s="53"/>
      <c r="D32" s="54"/>
      <c r="E32" s="54"/>
      <c r="F32" s="54"/>
      <c r="G32" s="54"/>
      <c r="H32" s="54"/>
      <c r="I32" s="54"/>
      <c r="J32" s="54"/>
      <c r="K32" s="54"/>
      <c r="L32" s="55"/>
      <c r="M32" s="37"/>
      <c r="N32" s="1"/>
      <c r="O32" s="38"/>
      <c r="P32" s="1"/>
    </row>
    <row r="33" spans="1:16">
      <c r="A33" s="48"/>
      <c r="B33" s="31"/>
      <c r="C33" s="53"/>
      <c r="D33" s="54"/>
      <c r="E33" s="54"/>
      <c r="F33" s="54"/>
      <c r="G33" s="54"/>
      <c r="H33" s="54"/>
      <c r="I33" s="54"/>
      <c r="J33" s="54"/>
      <c r="K33" s="54"/>
      <c r="L33" s="55"/>
      <c r="M33" s="1"/>
      <c r="N33" s="1"/>
      <c r="O33" s="38"/>
      <c r="P33" s="39"/>
    </row>
    <row r="34" spans="1:16" ht="16.2">
      <c r="A34" s="48"/>
      <c r="B34" s="31"/>
      <c r="C34" s="53"/>
      <c r="D34" s="54"/>
      <c r="E34" s="54"/>
      <c r="F34" s="54"/>
      <c r="G34" s="54"/>
      <c r="H34" s="54"/>
      <c r="I34" s="54"/>
      <c r="J34" s="54"/>
      <c r="K34" s="54"/>
      <c r="L34" s="55"/>
      <c r="M34" s="36" t="s">
        <v>266</v>
      </c>
      <c r="N34" s="72" t="s">
        <v>321</v>
      </c>
      <c r="O34" s="73"/>
      <c r="P34" s="1"/>
    </row>
    <row r="35" spans="1:16">
      <c r="A35" s="48"/>
      <c r="B35" s="31"/>
      <c r="C35" s="56"/>
      <c r="D35" s="57"/>
      <c r="E35" s="57"/>
      <c r="F35" s="57"/>
      <c r="G35" s="57"/>
      <c r="H35" s="57"/>
      <c r="I35" s="57"/>
      <c r="J35" s="57"/>
      <c r="K35" s="57"/>
      <c r="L35" s="58"/>
      <c r="M35" s="1"/>
      <c r="N35" s="70"/>
      <c r="O35" s="71"/>
      <c r="P35" s="1"/>
    </row>
    <row r="36" spans="1:16" ht="21.9" customHeight="1">
      <c r="A36" s="48"/>
      <c r="B36" s="31"/>
      <c r="C36" s="31"/>
      <c r="G36" s="31"/>
      <c r="H36" s="31"/>
      <c r="I36" s="31"/>
      <c r="J36" s="31"/>
      <c r="K36" s="31"/>
      <c r="L36" s="31"/>
      <c r="M36" s="83" t="s">
        <v>322</v>
      </c>
      <c r="N36" s="83"/>
      <c r="O36" s="84"/>
    </row>
    <row r="37" spans="1:16" ht="18.600000000000001">
      <c r="A37" s="48"/>
      <c r="B37" s="31"/>
      <c r="C37" s="50" t="s">
        <v>261</v>
      </c>
      <c r="D37" s="51"/>
      <c r="E37" s="51"/>
      <c r="F37" s="51"/>
      <c r="G37" s="51"/>
      <c r="H37" s="51"/>
      <c r="I37" s="51"/>
      <c r="J37" s="51"/>
      <c r="K37" s="51"/>
      <c r="L37" s="52"/>
      <c r="M37" s="1"/>
      <c r="N37" s="1"/>
      <c r="O37" s="33" t="s">
        <v>267</v>
      </c>
      <c r="P37" s="1"/>
    </row>
    <row r="38" spans="1:16">
      <c r="A38" s="48"/>
      <c r="B38" s="31"/>
      <c r="C38" s="53"/>
      <c r="D38" s="54"/>
      <c r="E38" s="54"/>
      <c r="F38" s="54"/>
      <c r="G38" s="54"/>
      <c r="H38" s="54"/>
      <c r="I38" s="54"/>
      <c r="J38" s="54"/>
      <c r="K38" s="54"/>
      <c r="L38" s="55"/>
      <c r="M38" s="1" t="s">
        <v>263</v>
      </c>
      <c r="N38" s="1"/>
      <c r="O38" s="34"/>
      <c r="P38" s="35"/>
    </row>
    <row r="39" spans="1:16">
      <c r="A39" s="48"/>
      <c r="B39" s="31"/>
      <c r="C39" s="53"/>
      <c r="D39" s="54"/>
      <c r="E39" s="54"/>
      <c r="F39" s="54"/>
      <c r="G39" s="54"/>
      <c r="H39" s="54"/>
      <c r="I39" s="54"/>
      <c r="J39" s="54"/>
      <c r="K39" s="54"/>
      <c r="L39" s="55"/>
      <c r="M39" s="62"/>
      <c r="N39" s="63"/>
      <c r="O39" s="64"/>
      <c r="P39" s="35"/>
    </row>
    <row r="40" spans="1:16">
      <c r="A40" s="48"/>
      <c r="B40" s="31"/>
      <c r="C40" s="53"/>
      <c r="D40" s="54"/>
      <c r="E40" s="54"/>
      <c r="F40" s="54"/>
      <c r="G40" s="54"/>
      <c r="H40" s="54"/>
      <c r="I40" s="54"/>
      <c r="J40" s="54"/>
      <c r="K40" s="54"/>
      <c r="L40" s="55"/>
      <c r="M40" s="62"/>
      <c r="N40" s="63"/>
      <c r="O40" s="64"/>
      <c r="P40" s="35"/>
    </row>
    <row r="41" spans="1:16">
      <c r="A41" s="48"/>
      <c r="B41" s="31"/>
      <c r="C41" s="53"/>
      <c r="D41" s="54"/>
      <c r="E41" s="54"/>
      <c r="F41" s="54"/>
      <c r="G41" s="54"/>
      <c r="H41" s="54"/>
      <c r="I41" s="54"/>
      <c r="J41" s="54"/>
      <c r="K41" s="54"/>
      <c r="L41" s="55"/>
      <c r="M41" s="62"/>
      <c r="N41" s="63"/>
      <c r="O41" s="64"/>
      <c r="P41" s="40"/>
    </row>
    <row r="42" spans="1:16">
      <c r="A42" s="48"/>
      <c r="B42" s="31"/>
      <c r="C42" s="53"/>
      <c r="D42" s="54"/>
      <c r="E42" s="54"/>
      <c r="F42" s="54"/>
      <c r="G42" s="54"/>
      <c r="H42" s="54"/>
      <c r="I42" s="54"/>
      <c r="J42" s="54"/>
      <c r="K42" s="54"/>
      <c r="L42" s="55"/>
      <c r="M42" s="62"/>
      <c r="N42" s="63"/>
      <c r="O42" s="64"/>
      <c r="P42" s="1"/>
    </row>
    <row r="43" spans="1:16">
      <c r="A43" s="48"/>
      <c r="B43" s="31"/>
      <c r="C43" s="53"/>
      <c r="D43" s="54"/>
      <c r="E43" s="54"/>
      <c r="F43" s="54"/>
      <c r="G43" s="54"/>
      <c r="H43" s="54"/>
      <c r="I43" s="54"/>
      <c r="J43" s="54"/>
      <c r="K43" s="54"/>
      <c r="L43" s="55"/>
      <c r="M43" s="62"/>
      <c r="N43" s="63"/>
      <c r="O43" s="64"/>
      <c r="P43" s="1"/>
    </row>
    <row r="44" spans="1:16">
      <c r="A44" s="48"/>
      <c r="B44" s="31"/>
      <c r="C44" s="53"/>
      <c r="D44" s="54"/>
      <c r="E44" s="54"/>
      <c r="F44" s="54"/>
      <c r="G44" s="54"/>
      <c r="H44" s="54"/>
      <c r="I44" s="54"/>
      <c r="J44" s="54"/>
      <c r="K44" s="54"/>
      <c r="L44" s="55"/>
      <c r="M44" s="65"/>
      <c r="N44" s="66"/>
      <c r="O44" s="67"/>
      <c r="P44" s="1"/>
    </row>
    <row r="45" spans="1:16" ht="16.2">
      <c r="A45" s="48"/>
      <c r="B45" s="31"/>
      <c r="C45" s="53"/>
      <c r="D45" s="54"/>
      <c r="E45" s="54"/>
      <c r="F45" s="54"/>
      <c r="G45" s="54"/>
      <c r="H45" s="54"/>
      <c r="I45" s="54"/>
      <c r="J45" s="54"/>
      <c r="K45" s="54"/>
      <c r="L45" s="55"/>
      <c r="M45" s="36" t="s">
        <v>265</v>
      </c>
      <c r="N45" s="74" t="s">
        <v>268</v>
      </c>
      <c r="O45" s="75"/>
      <c r="P45" s="1"/>
    </row>
    <row r="46" spans="1:16">
      <c r="A46" s="48"/>
      <c r="B46" s="31"/>
      <c r="C46" s="53"/>
      <c r="D46" s="54"/>
      <c r="E46" s="54"/>
      <c r="F46" s="54"/>
      <c r="G46" s="54"/>
      <c r="H46" s="54"/>
      <c r="I46" s="54"/>
      <c r="J46" s="54"/>
      <c r="K46" s="54"/>
      <c r="L46" s="55"/>
      <c r="M46" s="1"/>
      <c r="N46" s="76"/>
      <c r="O46" s="77"/>
      <c r="P46" s="1"/>
    </row>
    <row r="47" spans="1:16">
      <c r="A47" s="48"/>
      <c r="B47" s="31"/>
      <c r="C47" s="53"/>
      <c r="D47" s="54"/>
      <c r="E47" s="54"/>
      <c r="F47" s="54"/>
      <c r="G47" s="54"/>
      <c r="H47" s="54"/>
      <c r="I47" s="54"/>
      <c r="J47" s="54"/>
      <c r="K47" s="54"/>
      <c r="L47" s="55"/>
      <c r="M47" s="78"/>
      <c r="N47" s="79"/>
      <c r="O47" s="80"/>
      <c r="P47" s="1"/>
    </row>
    <row r="48" spans="1:16">
      <c r="A48" s="48"/>
      <c r="B48" s="31"/>
      <c r="C48" s="53"/>
      <c r="D48" s="54"/>
      <c r="E48" s="54"/>
      <c r="F48" s="54"/>
      <c r="G48" s="54"/>
      <c r="H48" s="54"/>
      <c r="I48" s="54"/>
      <c r="J48" s="54"/>
      <c r="K48" s="54"/>
      <c r="L48" s="55"/>
      <c r="M48" s="78"/>
      <c r="N48" s="79"/>
      <c r="O48" s="80"/>
      <c r="P48" s="41"/>
    </row>
    <row r="49" spans="1:16" ht="16.2">
      <c r="A49" s="48"/>
      <c r="B49" s="31"/>
      <c r="C49" s="53"/>
      <c r="D49" s="54"/>
      <c r="E49" s="54"/>
      <c r="F49" s="54"/>
      <c r="G49" s="54"/>
      <c r="H49" s="54"/>
      <c r="I49" s="54"/>
      <c r="J49" s="54"/>
      <c r="K49" s="54"/>
      <c r="L49" s="55"/>
      <c r="M49" s="36" t="s">
        <v>266</v>
      </c>
      <c r="N49" s="81" t="s">
        <v>268</v>
      </c>
      <c r="O49" s="82"/>
      <c r="P49" s="1"/>
    </row>
    <row r="50" spans="1:16">
      <c r="A50" s="48"/>
      <c r="B50" s="31"/>
      <c r="C50" s="56"/>
      <c r="D50" s="57"/>
      <c r="E50" s="57"/>
      <c r="F50" s="57"/>
      <c r="G50" s="57"/>
      <c r="H50" s="57"/>
      <c r="I50" s="57"/>
      <c r="J50" s="57"/>
      <c r="K50" s="57"/>
      <c r="L50" s="58"/>
      <c r="M50" s="1"/>
      <c r="N50" s="76"/>
      <c r="O50" s="77"/>
    </row>
    <row r="51" spans="1:16">
      <c r="A51" s="49"/>
      <c r="B51" s="42"/>
      <c r="C51" s="42"/>
      <c r="D51" s="42"/>
      <c r="E51" s="42"/>
      <c r="F51" s="42"/>
      <c r="G51" s="42"/>
      <c r="H51" s="42"/>
      <c r="I51" s="42"/>
      <c r="J51" s="42"/>
      <c r="K51" s="42"/>
      <c r="L51" s="42"/>
      <c r="M51" s="42"/>
      <c r="N51" s="42"/>
      <c r="O51" s="43"/>
    </row>
  </sheetData>
  <mergeCells count="35">
    <mergeCell ref="D1:M2"/>
    <mergeCell ref="L3:M3"/>
    <mergeCell ref="N3:O3"/>
    <mergeCell ref="A4:A5"/>
    <mergeCell ref="B4:I5"/>
    <mergeCell ref="L4:L5"/>
    <mergeCell ref="M4:M5"/>
    <mergeCell ref="N4:N5"/>
    <mergeCell ref="O4:O5"/>
    <mergeCell ref="B6:O6"/>
    <mergeCell ref="A7:A15"/>
    <mergeCell ref="B7:J7"/>
    <mergeCell ref="K7:O7"/>
    <mergeCell ref="C8:J8"/>
    <mergeCell ref="K8:O15"/>
    <mergeCell ref="C9:J9"/>
    <mergeCell ref="C10:J10"/>
    <mergeCell ref="C11:J11"/>
    <mergeCell ref="C13:J13"/>
    <mergeCell ref="C14:J14"/>
    <mergeCell ref="C15:J15"/>
    <mergeCell ref="C12:J12"/>
    <mergeCell ref="A16:A18"/>
    <mergeCell ref="C16:G16"/>
    <mergeCell ref="A19:A51"/>
    <mergeCell ref="C21:L35"/>
    <mergeCell ref="M23:O29"/>
    <mergeCell ref="N30:O31"/>
    <mergeCell ref="N34:O35"/>
    <mergeCell ref="C37:L50"/>
    <mergeCell ref="M39:O44"/>
    <mergeCell ref="N45:O46"/>
    <mergeCell ref="M47:O48"/>
    <mergeCell ref="N49:O50"/>
    <mergeCell ref="M36:O36"/>
  </mergeCells>
  <phoneticPr fontId="3"/>
  <dataValidations count="1">
    <dataValidation type="list" allowBlank="1" showInputMessage="1" showErrorMessage="1" sqref="B12" xr:uid="{01D59E7A-321B-4CFE-81F3-EBDA80A7B7C1}">
      <formula1>$Q$8:$Q$9</formula1>
    </dataValidation>
  </dataValidations>
  <pageMargins left="0.7" right="0.7" top="0.75" bottom="0.75" header="0.3" footer="0.3"/>
  <pageSetup paperSize="9" scale="82"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fs-filesv2013\真庭市\E産業観光部\010農林振興課\001全庁共有（農林振興課）\中山間直払制度\R7（第6期）\06_実績報告（市⇔協定）\01_実績様式（人数に合わせて使用）\03_日誌・領収書整理\[活動日誌（様式）.xlsx]活動日誌(原本)'!#REF!</xm:f>
          </x14:formula1>
          <xm:sqref>J4:J5 B8:B11 B13:B15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view="pageBreakPreview" zoomScale="60" zoomScaleNormal="59" workbookViewId="0">
      <selection activeCell="T38" sqref="T38"/>
    </sheetView>
  </sheetViews>
  <sheetFormatPr defaultRowHeight="15"/>
  <cols>
    <col min="1" max="16384" width="8.88671875" style="126"/>
  </cols>
  <sheetData/>
  <phoneticPr fontId="3"/>
  <pageMargins left="0.7" right="0.7" top="0.75" bottom="0.75" header="0.3" footer="0.3"/>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45"/>
  <sheetViews>
    <sheetView view="pageBreakPreview" zoomScale="60" zoomScaleNormal="100" workbookViewId="0">
      <selection activeCell="BK25" sqref="BK25"/>
    </sheetView>
  </sheetViews>
  <sheetFormatPr defaultColWidth="8.77734375" defaultRowHeight="14.4"/>
  <cols>
    <col min="1" max="1" width="2.33203125" style="153" customWidth="1"/>
    <col min="2" max="10" width="2" style="153" customWidth="1"/>
    <col min="11" max="16" width="2.6640625" style="208" customWidth="1"/>
    <col min="17" max="22" width="2.77734375" style="153" customWidth="1"/>
    <col min="23" max="35" width="3.21875" style="153" customWidth="1"/>
    <col min="36" max="36" width="0.88671875" style="153" customWidth="1"/>
    <col min="37" max="37" width="1.109375" style="153" customWidth="1"/>
    <col min="38" max="38" width="2.44140625" style="153" bestFit="1" customWidth="1"/>
    <col min="39" max="39" width="3.109375" style="153" customWidth="1"/>
    <col min="40" max="40" width="2.44140625" style="153" bestFit="1" customWidth="1"/>
    <col min="41" max="41" width="3.6640625" style="153" customWidth="1"/>
    <col min="42" max="42" width="2.44140625" style="153" bestFit="1" customWidth="1"/>
    <col min="43" max="43" width="5.21875" style="153" customWidth="1"/>
    <col min="44" max="76" width="2.44140625" style="153" bestFit="1" customWidth="1"/>
    <col min="77" max="16384" width="8.77734375" style="153"/>
  </cols>
  <sheetData>
    <row r="1" spans="1:256" ht="15">
      <c r="A1" s="149"/>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50"/>
      <c r="AM1" s="151" t="s">
        <v>269</v>
      </c>
      <c r="AN1" s="151"/>
      <c r="AO1" s="152">
        <v>7</v>
      </c>
      <c r="AP1" s="150"/>
      <c r="AQ1" s="150" t="s">
        <v>270</v>
      </c>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c r="FB1" s="150"/>
      <c r="FC1" s="150"/>
      <c r="FD1" s="150"/>
      <c r="FE1" s="150"/>
      <c r="FF1" s="150"/>
      <c r="FG1" s="150"/>
      <c r="FH1" s="150"/>
      <c r="FI1" s="150"/>
      <c r="FJ1" s="150"/>
      <c r="FK1" s="150"/>
      <c r="FL1" s="150"/>
      <c r="FM1" s="150"/>
      <c r="FN1" s="150"/>
      <c r="FO1" s="150"/>
      <c r="FP1" s="150"/>
      <c r="FQ1" s="150"/>
      <c r="FR1" s="150"/>
      <c r="FS1" s="150"/>
      <c r="FT1" s="150"/>
      <c r="FU1" s="150"/>
      <c r="FV1" s="150"/>
      <c r="FW1" s="150"/>
      <c r="FX1" s="150"/>
      <c r="FY1" s="150"/>
      <c r="FZ1" s="150"/>
      <c r="GA1" s="150"/>
      <c r="GB1" s="150"/>
      <c r="GC1" s="150"/>
      <c r="GD1" s="150"/>
      <c r="GE1" s="150"/>
      <c r="GF1" s="150"/>
      <c r="GG1" s="150"/>
      <c r="GH1" s="150"/>
      <c r="GI1" s="150"/>
      <c r="GJ1" s="150"/>
      <c r="GK1" s="150"/>
      <c r="GL1" s="150"/>
      <c r="GM1" s="150"/>
      <c r="GN1" s="150"/>
      <c r="GO1" s="150"/>
      <c r="GP1" s="150"/>
      <c r="GQ1" s="150"/>
      <c r="GR1" s="150"/>
      <c r="GS1" s="150"/>
      <c r="GT1" s="150"/>
      <c r="GU1" s="150"/>
      <c r="GV1" s="150"/>
      <c r="GW1" s="150"/>
      <c r="GX1" s="150"/>
      <c r="GY1" s="150"/>
      <c r="GZ1" s="150"/>
      <c r="HA1" s="150"/>
      <c r="HB1" s="150"/>
      <c r="HC1" s="150"/>
      <c r="HD1" s="150"/>
      <c r="HE1" s="150"/>
      <c r="HF1" s="150"/>
      <c r="HG1" s="150"/>
      <c r="HH1" s="150"/>
      <c r="HI1" s="150"/>
      <c r="HJ1" s="150"/>
      <c r="HK1" s="150"/>
      <c r="HL1" s="150"/>
      <c r="HM1" s="150"/>
      <c r="HN1" s="150"/>
      <c r="HO1" s="150"/>
      <c r="HP1" s="150"/>
      <c r="HQ1" s="150"/>
      <c r="HR1" s="150"/>
      <c r="HS1" s="150"/>
      <c r="HT1" s="150"/>
      <c r="HU1" s="150"/>
      <c r="HV1" s="150"/>
      <c r="HW1" s="150"/>
      <c r="HX1" s="150"/>
      <c r="HY1" s="150"/>
      <c r="HZ1" s="150"/>
      <c r="IA1" s="150"/>
      <c r="IB1" s="150"/>
      <c r="IC1" s="150"/>
      <c r="ID1" s="150"/>
      <c r="IE1" s="150"/>
      <c r="IF1" s="150"/>
      <c r="IG1" s="150"/>
      <c r="IH1" s="150"/>
      <c r="II1" s="150"/>
      <c r="IJ1" s="150"/>
      <c r="IK1" s="150"/>
      <c r="IL1" s="150"/>
      <c r="IM1" s="150"/>
      <c r="IN1" s="150"/>
      <c r="IO1" s="150"/>
      <c r="IP1" s="150"/>
      <c r="IQ1" s="150"/>
      <c r="IR1" s="150"/>
      <c r="IS1" s="150"/>
      <c r="IT1" s="150"/>
      <c r="IU1" s="150"/>
      <c r="IV1" s="150"/>
    </row>
    <row r="2" spans="1:256" ht="22.8">
      <c r="A2" s="154" t="s">
        <v>359</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150"/>
      <c r="EU2" s="150"/>
      <c r="EV2" s="150"/>
      <c r="EW2" s="150"/>
      <c r="EX2" s="150"/>
      <c r="EY2" s="150"/>
      <c r="EZ2" s="150"/>
      <c r="FA2" s="150"/>
      <c r="FB2" s="150"/>
      <c r="FC2" s="150"/>
      <c r="FD2" s="150"/>
      <c r="FE2" s="150"/>
      <c r="FF2" s="150"/>
      <c r="FG2" s="150"/>
      <c r="FH2" s="150"/>
      <c r="FI2" s="150"/>
      <c r="FJ2" s="150"/>
      <c r="FK2" s="150"/>
      <c r="FL2" s="150"/>
      <c r="FM2" s="150"/>
      <c r="FN2" s="150"/>
      <c r="FO2" s="150"/>
      <c r="FP2" s="150"/>
      <c r="FQ2" s="150"/>
      <c r="FR2" s="150"/>
      <c r="FS2" s="150"/>
      <c r="FT2" s="150"/>
      <c r="FU2" s="150"/>
      <c r="FV2" s="150"/>
      <c r="FW2" s="150"/>
      <c r="FX2" s="150"/>
      <c r="FY2" s="150"/>
      <c r="FZ2" s="150"/>
      <c r="GA2" s="150"/>
      <c r="GB2" s="150"/>
      <c r="GC2" s="150"/>
      <c r="GD2" s="150"/>
      <c r="GE2" s="150"/>
      <c r="GF2" s="150"/>
      <c r="GG2" s="150"/>
      <c r="GH2" s="150"/>
      <c r="GI2" s="150"/>
      <c r="GJ2" s="150"/>
      <c r="GK2" s="150"/>
      <c r="GL2" s="150"/>
      <c r="GM2" s="150"/>
      <c r="GN2" s="150"/>
      <c r="GO2" s="150"/>
      <c r="GP2" s="150"/>
      <c r="GQ2" s="150"/>
      <c r="GR2" s="150"/>
      <c r="GS2" s="150"/>
      <c r="GT2" s="150"/>
      <c r="GU2" s="150"/>
      <c r="GV2" s="150"/>
      <c r="GW2" s="150"/>
      <c r="GX2" s="150"/>
      <c r="GY2" s="150"/>
      <c r="GZ2" s="150"/>
      <c r="HA2" s="150"/>
      <c r="HB2" s="150"/>
      <c r="HC2" s="150"/>
      <c r="HD2" s="150"/>
      <c r="HE2" s="150"/>
      <c r="HF2" s="150"/>
      <c r="HG2" s="150"/>
      <c r="HH2" s="150"/>
      <c r="HI2" s="150"/>
      <c r="HJ2" s="150"/>
      <c r="HK2" s="150"/>
      <c r="HL2" s="150"/>
      <c r="HM2" s="150"/>
      <c r="HN2" s="150"/>
      <c r="HO2" s="150"/>
      <c r="HP2" s="150"/>
      <c r="HQ2" s="150"/>
      <c r="HR2" s="150"/>
      <c r="HS2" s="150"/>
      <c r="HT2" s="150"/>
      <c r="HU2" s="150"/>
      <c r="HV2" s="150"/>
      <c r="HW2" s="150"/>
      <c r="HX2" s="150"/>
      <c r="HY2" s="150"/>
      <c r="HZ2" s="150"/>
      <c r="IA2" s="150"/>
      <c r="IB2" s="150"/>
      <c r="IC2" s="150"/>
      <c r="ID2" s="150"/>
      <c r="IE2" s="150"/>
      <c r="IF2" s="150"/>
      <c r="IG2" s="150"/>
      <c r="IH2" s="150"/>
      <c r="II2" s="150"/>
      <c r="IJ2" s="150"/>
      <c r="IK2" s="150"/>
      <c r="IL2" s="150"/>
      <c r="IM2" s="150"/>
      <c r="IN2" s="150"/>
      <c r="IO2" s="150"/>
      <c r="IP2" s="150"/>
      <c r="IQ2" s="150"/>
      <c r="IR2" s="150"/>
      <c r="IS2" s="150"/>
      <c r="IT2" s="150"/>
      <c r="IU2" s="150"/>
      <c r="IV2" s="150"/>
    </row>
    <row r="3" spans="1:256" ht="18.600000000000001">
      <c r="A3" s="155"/>
      <c r="B3" s="155"/>
      <c r="C3" s="155"/>
      <c r="D3" s="155"/>
      <c r="E3" s="155"/>
      <c r="F3" s="155"/>
      <c r="G3" s="155"/>
      <c r="H3" s="155"/>
      <c r="I3" s="155"/>
      <c r="J3" s="155"/>
      <c r="K3" s="156"/>
      <c r="L3" s="156"/>
      <c r="M3" s="156"/>
      <c r="N3" s="156"/>
      <c r="O3" s="156"/>
      <c r="P3" s="156"/>
      <c r="Q3" s="155"/>
      <c r="R3" s="155"/>
      <c r="S3" s="155"/>
      <c r="T3" s="155"/>
      <c r="U3" s="155"/>
      <c r="V3" s="155"/>
      <c r="W3" s="155"/>
      <c r="X3" s="155"/>
      <c r="Y3" s="155"/>
      <c r="Z3" s="155"/>
      <c r="AA3" s="155"/>
      <c r="AB3" s="155"/>
      <c r="AC3" s="155"/>
      <c r="AD3" s="155"/>
      <c r="AE3" s="155"/>
      <c r="AF3" s="155"/>
      <c r="AG3" s="155"/>
      <c r="AH3" s="155"/>
      <c r="AI3" s="155"/>
      <c r="AJ3" s="155"/>
      <c r="AK3" s="155"/>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row>
    <row r="4" spans="1:256" s="150" customFormat="1" ht="18.600000000000001">
      <c r="A4" s="155"/>
      <c r="B4" s="155"/>
      <c r="C4" s="155"/>
      <c r="D4" s="155"/>
      <c r="E4" s="155"/>
      <c r="F4" s="155"/>
      <c r="G4" s="155"/>
      <c r="H4" s="155"/>
      <c r="I4" s="155"/>
      <c r="J4" s="155"/>
      <c r="K4" s="156"/>
      <c r="L4" s="156"/>
      <c r="M4" s="156"/>
      <c r="N4" s="156"/>
      <c r="O4" s="156"/>
      <c r="P4" s="156"/>
      <c r="Q4" s="155"/>
      <c r="R4" s="155"/>
      <c r="S4" s="155"/>
      <c r="T4" s="155"/>
      <c r="U4" s="155"/>
      <c r="V4" s="155"/>
      <c r="W4" s="155"/>
      <c r="X4" s="155"/>
      <c r="Y4" s="157" t="s">
        <v>271</v>
      </c>
      <c r="Z4" s="157"/>
      <c r="AA4" s="157"/>
      <c r="AB4" s="157"/>
      <c r="AC4" s="158"/>
      <c r="AD4" s="159" t="s">
        <v>272</v>
      </c>
      <c r="AE4" s="158"/>
      <c r="AF4" s="158"/>
      <c r="AG4" s="158"/>
      <c r="AH4" s="158"/>
      <c r="AI4" s="160" t="s">
        <v>273</v>
      </c>
      <c r="AJ4" s="160"/>
      <c r="AK4" s="161"/>
      <c r="AM4" s="153"/>
      <c r="AN4" s="153"/>
      <c r="AO4" s="153"/>
    </row>
    <row r="5" spans="1:256" ht="18.600000000000001">
      <c r="A5" s="155"/>
      <c r="B5" s="155"/>
      <c r="C5" s="155"/>
      <c r="D5" s="155"/>
      <c r="E5" s="155"/>
      <c r="F5" s="155"/>
      <c r="G5" s="155"/>
      <c r="H5" s="155"/>
      <c r="I5" s="155"/>
      <c r="J5" s="155"/>
      <c r="K5" s="156"/>
      <c r="L5" s="156"/>
      <c r="M5" s="156"/>
      <c r="N5" s="156"/>
      <c r="O5" s="156"/>
      <c r="P5" s="156"/>
      <c r="Q5" s="155"/>
      <c r="R5" s="155"/>
      <c r="S5" s="155"/>
      <c r="T5" s="155"/>
      <c r="U5" s="155"/>
      <c r="V5" s="155"/>
      <c r="W5" s="155"/>
      <c r="X5" s="155"/>
      <c r="Y5" s="162" t="s">
        <v>274</v>
      </c>
      <c r="Z5" s="162"/>
      <c r="AA5" s="162"/>
      <c r="AB5" s="162"/>
      <c r="AC5" s="163" t="s">
        <v>275</v>
      </c>
      <c r="AD5" s="163"/>
      <c r="AE5" s="163"/>
      <c r="AF5" s="163"/>
      <c r="AG5" s="163"/>
      <c r="AH5" s="163"/>
      <c r="AI5" s="163"/>
      <c r="AJ5" s="163"/>
      <c r="AK5" s="161"/>
      <c r="AL5" s="150"/>
      <c r="AP5" s="150"/>
      <c r="AQ5" s="150"/>
      <c r="AR5" s="150"/>
      <c r="AS5" s="150"/>
      <c r="AT5" s="150"/>
      <c r="AU5" s="150"/>
      <c r="AV5" s="150"/>
      <c r="AW5" s="150"/>
      <c r="AX5" s="150"/>
      <c r="AY5" s="150"/>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50"/>
      <c r="DR5" s="150"/>
      <c r="DS5" s="150"/>
      <c r="DT5" s="150"/>
      <c r="DU5" s="150"/>
      <c r="DV5" s="150"/>
      <c r="DW5" s="150"/>
      <c r="DX5" s="150"/>
      <c r="DY5" s="150"/>
      <c r="DZ5" s="150"/>
      <c r="EA5" s="150"/>
      <c r="EB5" s="150"/>
      <c r="EC5" s="150"/>
      <c r="ED5" s="150"/>
      <c r="EE5" s="150"/>
      <c r="EF5" s="150"/>
      <c r="EG5" s="150"/>
      <c r="EH5" s="150"/>
      <c r="EI5" s="150"/>
      <c r="EJ5" s="150"/>
      <c r="EK5" s="150"/>
      <c r="EL5" s="150"/>
      <c r="EM5" s="150"/>
      <c r="EN5" s="150"/>
      <c r="EO5" s="150"/>
      <c r="EP5" s="150"/>
      <c r="EQ5" s="150"/>
      <c r="ER5" s="150"/>
      <c r="ES5" s="150"/>
      <c r="ET5" s="150"/>
      <c r="EU5" s="150"/>
      <c r="EV5" s="150"/>
      <c r="EW5" s="150"/>
      <c r="EX5" s="150"/>
      <c r="EY5" s="150"/>
      <c r="EZ5" s="150"/>
      <c r="FA5" s="150"/>
      <c r="FB5" s="150"/>
      <c r="FC5" s="150"/>
      <c r="FD5" s="150"/>
      <c r="FE5" s="150"/>
      <c r="FF5" s="150"/>
      <c r="FG5" s="150"/>
      <c r="FH5" s="150"/>
      <c r="FI5" s="150"/>
      <c r="FJ5" s="150"/>
      <c r="FK5" s="150"/>
      <c r="FL5" s="150"/>
      <c r="FM5" s="150"/>
      <c r="FN5" s="150"/>
      <c r="FO5" s="150"/>
      <c r="FP5" s="150"/>
      <c r="FQ5" s="150"/>
      <c r="FR5" s="150"/>
      <c r="FS5" s="150"/>
      <c r="FT5" s="150"/>
      <c r="FU5" s="150"/>
      <c r="FV5" s="150"/>
      <c r="FW5" s="150"/>
      <c r="FX5" s="150"/>
      <c r="FY5" s="150"/>
      <c r="FZ5" s="150"/>
      <c r="GA5" s="150"/>
      <c r="GB5" s="150"/>
      <c r="GC5" s="150"/>
      <c r="GD5" s="150"/>
      <c r="GE5" s="150"/>
      <c r="GF5" s="150"/>
      <c r="GG5" s="150"/>
      <c r="GH5" s="150"/>
      <c r="GI5" s="150"/>
      <c r="GJ5" s="150"/>
      <c r="GK5" s="150"/>
      <c r="GL5" s="150"/>
      <c r="GM5" s="150"/>
      <c r="GN5" s="150"/>
      <c r="GO5" s="150"/>
      <c r="GP5" s="150"/>
      <c r="GQ5" s="150"/>
      <c r="GR5" s="150"/>
      <c r="GS5" s="150"/>
      <c r="GT5" s="150"/>
      <c r="GU5" s="150"/>
      <c r="GV5" s="150"/>
      <c r="GW5" s="150"/>
      <c r="GX5" s="150"/>
      <c r="GY5" s="150"/>
      <c r="GZ5" s="150"/>
      <c r="HA5" s="150"/>
      <c r="HB5" s="150"/>
      <c r="HC5" s="150"/>
      <c r="HD5" s="150"/>
      <c r="HE5" s="150"/>
      <c r="HF5" s="150"/>
      <c r="HG5" s="150"/>
      <c r="HH5" s="150"/>
      <c r="HI5" s="150"/>
      <c r="HJ5" s="150"/>
      <c r="HK5" s="150"/>
      <c r="HL5" s="150"/>
      <c r="HM5" s="150"/>
      <c r="HN5" s="150"/>
      <c r="HO5" s="150"/>
      <c r="HP5" s="150"/>
      <c r="HQ5" s="150"/>
      <c r="HR5" s="150"/>
      <c r="HS5" s="150"/>
      <c r="HT5" s="150"/>
      <c r="HU5" s="150"/>
      <c r="HV5" s="150"/>
      <c r="HW5" s="150"/>
      <c r="HX5" s="150"/>
      <c r="HY5" s="150"/>
      <c r="HZ5" s="150"/>
      <c r="IA5" s="150"/>
      <c r="IB5" s="150"/>
      <c r="IC5" s="150"/>
      <c r="ID5" s="150"/>
      <c r="IE5" s="150"/>
      <c r="IF5" s="150"/>
      <c r="IG5" s="150"/>
      <c r="IH5" s="150"/>
      <c r="II5" s="150"/>
      <c r="IJ5" s="150"/>
      <c r="IK5" s="150"/>
      <c r="IL5" s="150"/>
      <c r="IM5" s="150"/>
      <c r="IN5" s="150"/>
      <c r="IO5" s="150"/>
      <c r="IP5" s="150"/>
      <c r="IQ5" s="150"/>
      <c r="IR5" s="150"/>
      <c r="IS5" s="150"/>
      <c r="IT5" s="150"/>
      <c r="IU5" s="150"/>
      <c r="IV5" s="150"/>
    </row>
    <row r="6" spans="1:256" ht="18.600000000000001">
      <c r="A6" s="155"/>
      <c r="B6" s="155"/>
      <c r="C6" s="155"/>
      <c r="D6" s="155"/>
      <c r="E6" s="155"/>
      <c r="F6" s="155"/>
      <c r="G6" s="155"/>
      <c r="H6" s="155"/>
      <c r="I6" s="155"/>
      <c r="J6" s="155"/>
      <c r="K6" s="156"/>
      <c r="L6" s="156"/>
      <c r="M6" s="156"/>
      <c r="N6" s="156"/>
      <c r="O6" s="156"/>
      <c r="P6" s="156"/>
      <c r="Q6" s="155"/>
      <c r="R6" s="155"/>
      <c r="S6" s="155"/>
      <c r="T6" s="155"/>
      <c r="U6" s="155"/>
      <c r="V6" s="155"/>
      <c r="W6" s="155"/>
      <c r="X6" s="155"/>
      <c r="Y6" s="164"/>
      <c r="Z6" s="164"/>
      <c r="AA6" s="164"/>
      <c r="AB6" s="164"/>
      <c r="AC6" s="164"/>
      <c r="AD6" s="164"/>
      <c r="AE6" s="164"/>
      <c r="AF6" s="164"/>
      <c r="AG6" s="164"/>
      <c r="AH6" s="164"/>
      <c r="AI6" s="164"/>
      <c r="AJ6" s="164"/>
      <c r="AK6" s="161"/>
      <c r="AL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row>
    <row r="7" spans="1:256" s="166" customFormat="1" ht="22.8">
      <c r="A7" s="165" t="s">
        <v>328</v>
      </c>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row>
    <row r="8" spans="1:256" ht="15">
      <c r="A8" s="150"/>
      <c r="B8" s="167" t="s">
        <v>276</v>
      </c>
      <c r="C8" s="167"/>
      <c r="D8" s="167"/>
      <c r="E8" s="167"/>
      <c r="F8" s="167"/>
      <c r="G8" s="167"/>
      <c r="H8" s="167"/>
      <c r="I8" s="167"/>
      <c r="J8" s="167"/>
      <c r="K8" s="168" t="s">
        <v>277</v>
      </c>
      <c r="L8" s="168"/>
      <c r="M8" s="168"/>
      <c r="N8" s="168"/>
      <c r="O8" s="168"/>
      <c r="P8" s="168"/>
      <c r="Q8" s="168"/>
      <c r="R8" s="168"/>
      <c r="S8" s="169" t="s">
        <v>278</v>
      </c>
      <c r="T8" s="170"/>
      <c r="U8" s="170"/>
      <c r="V8" s="170"/>
      <c r="W8" s="170"/>
      <c r="X8" s="170"/>
      <c r="Y8" s="170"/>
      <c r="Z8" s="170"/>
      <c r="AA8" s="170"/>
      <c r="AB8" s="170"/>
      <c r="AC8" s="170"/>
      <c r="AD8" s="170"/>
      <c r="AE8" s="170"/>
      <c r="AF8" s="170"/>
      <c r="AG8" s="170"/>
      <c r="AH8" s="170"/>
      <c r="AI8" s="171"/>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c r="BK8" s="150"/>
      <c r="BL8" s="150"/>
      <c r="BM8" s="150"/>
      <c r="BN8" s="150"/>
      <c r="BO8" s="150"/>
      <c r="BP8" s="150"/>
      <c r="BQ8" s="150"/>
      <c r="BR8" s="150"/>
      <c r="BS8" s="150"/>
      <c r="BT8" s="150"/>
      <c r="BU8" s="150"/>
      <c r="BV8" s="150"/>
      <c r="BW8" s="150"/>
      <c r="BX8" s="150"/>
      <c r="BY8" s="150"/>
      <c r="BZ8" s="150"/>
      <c r="CA8" s="150"/>
      <c r="CB8" s="150"/>
      <c r="CC8" s="150"/>
      <c r="CD8" s="150"/>
      <c r="CE8" s="150"/>
      <c r="CF8" s="150"/>
      <c r="CG8" s="150"/>
      <c r="CH8" s="150"/>
      <c r="CI8" s="150"/>
      <c r="CJ8" s="150"/>
      <c r="CK8" s="150"/>
      <c r="CL8" s="150"/>
      <c r="CM8" s="150"/>
      <c r="CN8" s="150"/>
      <c r="CO8" s="150"/>
      <c r="CP8" s="150"/>
      <c r="CQ8" s="150"/>
      <c r="CR8" s="150"/>
      <c r="CS8" s="150"/>
      <c r="CT8" s="150"/>
      <c r="CU8" s="150"/>
      <c r="CV8" s="150"/>
      <c r="CW8" s="150"/>
      <c r="CX8" s="150"/>
      <c r="CY8" s="150"/>
      <c r="CZ8" s="150"/>
      <c r="DA8" s="150"/>
      <c r="DB8" s="150"/>
      <c r="DC8" s="150"/>
      <c r="DD8" s="150"/>
      <c r="DE8" s="150"/>
      <c r="DF8" s="150"/>
      <c r="DG8" s="150"/>
      <c r="DH8" s="150"/>
      <c r="DI8" s="150"/>
      <c r="DJ8" s="150"/>
      <c r="DK8" s="150"/>
      <c r="DL8" s="150"/>
      <c r="DM8" s="150"/>
      <c r="DN8" s="150"/>
      <c r="DO8" s="150"/>
      <c r="DP8" s="150"/>
      <c r="DQ8" s="150"/>
      <c r="DR8" s="150"/>
      <c r="DS8" s="150"/>
      <c r="DT8" s="150"/>
      <c r="DU8" s="150"/>
      <c r="DV8" s="150"/>
      <c r="DW8" s="150"/>
      <c r="DX8" s="150"/>
      <c r="DY8" s="150"/>
      <c r="DZ8" s="150"/>
      <c r="EA8" s="150"/>
      <c r="EB8" s="150"/>
      <c r="EC8" s="150"/>
      <c r="ED8" s="150"/>
      <c r="EE8" s="150"/>
      <c r="EF8" s="150"/>
      <c r="EG8" s="150"/>
      <c r="EH8" s="150"/>
      <c r="EI8" s="150"/>
      <c r="EJ8" s="150"/>
      <c r="EK8" s="150"/>
      <c r="EL8" s="150"/>
      <c r="EM8" s="150"/>
      <c r="EN8" s="150"/>
      <c r="EO8" s="150"/>
      <c r="EP8" s="150"/>
      <c r="EQ8" s="150"/>
      <c r="ER8" s="150"/>
      <c r="ES8" s="150"/>
      <c r="ET8" s="150"/>
      <c r="EU8" s="150"/>
      <c r="EV8" s="150"/>
      <c r="EW8" s="150"/>
      <c r="EX8" s="150"/>
      <c r="EY8" s="150"/>
      <c r="EZ8" s="150"/>
      <c r="FA8" s="150"/>
      <c r="FB8" s="150"/>
      <c r="FC8" s="150"/>
      <c r="FD8" s="150"/>
      <c r="FE8" s="150"/>
      <c r="FF8" s="150"/>
      <c r="FG8" s="150"/>
      <c r="FH8" s="150"/>
      <c r="FI8" s="150"/>
      <c r="FJ8" s="150"/>
      <c r="FK8" s="150"/>
      <c r="FL8" s="150"/>
      <c r="FM8" s="150"/>
      <c r="FN8" s="150"/>
      <c r="FO8" s="150"/>
      <c r="FP8" s="150"/>
      <c r="FQ8" s="150"/>
      <c r="FR8" s="150"/>
      <c r="FS8" s="150"/>
      <c r="FT8" s="150"/>
      <c r="FU8" s="150"/>
      <c r="FV8" s="150"/>
      <c r="FW8" s="150"/>
      <c r="FX8" s="150"/>
      <c r="FY8" s="150"/>
      <c r="FZ8" s="150"/>
      <c r="GA8" s="150"/>
      <c r="GB8" s="150"/>
      <c r="GC8" s="150"/>
      <c r="GD8" s="150"/>
      <c r="GE8" s="150"/>
      <c r="GF8" s="150"/>
      <c r="GG8" s="150"/>
      <c r="GH8" s="150"/>
      <c r="GI8" s="150"/>
      <c r="GJ8" s="150"/>
      <c r="GK8" s="150"/>
      <c r="GL8" s="150"/>
      <c r="GM8" s="150"/>
      <c r="GN8" s="150"/>
      <c r="GO8" s="150"/>
      <c r="GP8" s="150"/>
      <c r="GQ8" s="150"/>
      <c r="GR8" s="150"/>
      <c r="GS8" s="150"/>
      <c r="GT8" s="150"/>
      <c r="GU8" s="150"/>
      <c r="GV8" s="150"/>
      <c r="GW8" s="150"/>
      <c r="GX8" s="150"/>
      <c r="GY8" s="150"/>
      <c r="GZ8" s="150"/>
      <c r="HA8" s="150"/>
      <c r="HB8" s="150"/>
      <c r="HC8" s="150"/>
      <c r="HD8" s="150"/>
      <c r="HE8" s="150"/>
      <c r="HF8" s="150"/>
      <c r="HG8" s="150"/>
      <c r="HH8" s="150"/>
      <c r="HI8" s="150"/>
      <c r="HJ8" s="150"/>
      <c r="HK8" s="150"/>
      <c r="HL8" s="150"/>
      <c r="HM8" s="150"/>
      <c r="HN8" s="150"/>
      <c r="HO8" s="150"/>
      <c r="HP8" s="150"/>
      <c r="HQ8" s="150"/>
      <c r="HR8" s="150"/>
      <c r="HS8" s="150"/>
      <c r="HT8" s="150"/>
      <c r="HU8" s="150"/>
      <c r="HV8" s="150"/>
      <c r="HW8" s="150"/>
      <c r="HX8" s="150"/>
      <c r="HY8" s="150"/>
      <c r="HZ8" s="150"/>
      <c r="IA8" s="150"/>
      <c r="IB8" s="150"/>
      <c r="IC8" s="150"/>
      <c r="ID8" s="150"/>
      <c r="IE8" s="150"/>
      <c r="IF8" s="150"/>
      <c r="IG8" s="150"/>
      <c r="IH8" s="150"/>
      <c r="II8" s="150"/>
      <c r="IJ8" s="150"/>
      <c r="IK8" s="150"/>
      <c r="IL8" s="150"/>
      <c r="IM8" s="150"/>
      <c r="IN8" s="150"/>
      <c r="IO8" s="150"/>
      <c r="IP8" s="150"/>
      <c r="IQ8" s="150"/>
      <c r="IR8" s="150"/>
      <c r="IS8" s="150"/>
      <c r="IT8" s="150"/>
      <c r="IU8" s="150"/>
      <c r="IV8" s="150"/>
    </row>
    <row r="9" spans="1:256" s="172" customFormat="1" ht="15">
      <c r="B9" s="173">
        <v>45815</v>
      </c>
      <c r="C9" s="174"/>
      <c r="D9" s="174"/>
      <c r="E9" s="174"/>
      <c r="F9" s="174"/>
      <c r="G9" s="174"/>
      <c r="H9" s="174"/>
      <c r="I9" s="174"/>
      <c r="J9" s="175"/>
      <c r="K9" s="176" t="s">
        <v>279</v>
      </c>
      <c r="L9" s="177"/>
      <c r="M9" s="177"/>
      <c r="N9" s="177"/>
      <c r="O9" s="177"/>
      <c r="P9" s="177"/>
      <c r="Q9" s="177"/>
      <c r="R9" s="178"/>
      <c r="S9" s="179" t="s">
        <v>280</v>
      </c>
      <c r="T9" s="180"/>
      <c r="U9" s="180"/>
      <c r="V9" s="180"/>
      <c r="W9" s="180"/>
      <c r="X9" s="180"/>
      <c r="Y9" s="180"/>
      <c r="Z9" s="180"/>
      <c r="AA9" s="180"/>
      <c r="AB9" s="180"/>
      <c r="AC9" s="180"/>
      <c r="AD9" s="180"/>
      <c r="AE9" s="180"/>
      <c r="AF9" s="180"/>
      <c r="AG9" s="180"/>
      <c r="AH9" s="180"/>
      <c r="AI9" s="180"/>
    </row>
    <row r="10" spans="1:256" s="172" customFormat="1" ht="15">
      <c r="B10" s="181"/>
      <c r="C10" s="182"/>
      <c r="D10" s="182"/>
      <c r="E10" s="182"/>
      <c r="F10" s="182"/>
      <c r="G10" s="182"/>
      <c r="H10" s="182"/>
      <c r="I10" s="182"/>
      <c r="J10" s="183"/>
      <c r="K10" s="184"/>
      <c r="L10" s="185"/>
      <c r="M10" s="185"/>
      <c r="N10" s="185"/>
      <c r="O10" s="185"/>
      <c r="P10" s="185"/>
      <c r="Q10" s="185"/>
      <c r="R10" s="186"/>
      <c r="S10" s="180"/>
      <c r="T10" s="180"/>
      <c r="U10" s="180"/>
      <c r="V10" s="180"/>
      <c r="W10" s="180"/>
      <c r="X10" s="180"/>
      <c r="Y10" s="180"/>
      <c r="Z10" s="180"/>
      <c r="AA10" s="180"/>
      <c r="AB10" s="180"/>
      <c r="AC10" s="180"/>
      <c r="AD10" s="180"/>
      <c r="AE10" s="180"/>
      <c r="AF10" s="180"/>
      <c r="AG10" s="180"/>
      <c r="AH10" s="180"/>
      <c r="AI10" s="180"/>
    </row>
    <row r="11" spans="1:256" s="172" customFormat="1" ht="15">
      <c r="B11" s="181"/>
      <c r="C11" s="182"/>
      <c r="D11" s="182"/>
      <c r="E11" s="182"/>
      <c r="F11" s="182"/>
      <c r="G11" s="182"/>
      <c r="H11" s="182"/>
      <c r="I11" s="182"/>
      <c r="J11" s="183"/>
      <c r="K11" s="184"/>
      <c r="L11" s="185"/>
      <c r="M11" s="185"/>
      <c r="N11" s="185"/>
      <c r="O11" s="185"/>
      <c r="P11" s="185"/>
      <c r="Q11" s="185"/>
      <c r="R11" s="186"/>
      <c r="S11" s="180"/>
      <c r="T11" s="180"/>
      <c r="U11" s="180"/>
      <c r="V11" s="180"/>
      <c r="W11" s="180"/>
      <c r="X11" s="180"/>
      <c r="Y11" s="180"/>
      <c r="Z11" s="180"/>
      <c r="AA11" s="180"/>
      <c r="AB11" s="180"/>
      <c r="AC11" s="180"/>
      <c r="AD11" s="180"/>
      <c r="AE11" s="180"/>
      <c r="AF11" s="180"/>
      <c r="AG11" s="180"/>
      <c r="AH11" s="180"/>
      <c r="AI11" s="180"/>
    </row>
    <row r="12" spans="1:256" s="172" customFormat="1" ht="15">
      <c r="B12" s="187"/>
      <c r="C12" s="188"/>
      <c r="D12" s="188"/>
      <c r="E12" s="188"/>
      <c r="F12" s="188"/>
      <c r="G12" s="188"/>
      <c r="H12" s="188"/>
      <c r="I12" s="188"/>
      <c r="J12" s="189"/>
      <c r="K12" s="190"/>
      <c r="L12" s="191"/>
      <c r="M12" s="191"/>
      <c r="N12" s="191"/>
      <c r="O12" s="191"/>
      <c r="P12" s="191"/>
      <c r="Q12" s="191"/>
      <c r="R12" s="192"/>
      <c r="S12" s="180"/>
      <c r="T12" s="180"/>
      <c r="U12" s="180"/>
      <c r="V12" s="180"/>
      <c r="W12" s="180"/>
      <c r="X12" s="180"/>
      <c r="Y12" s="180"/>
      <c r="Z12" s="180"/>
      <c r="AA12" s="180"/>
      <c r="AB12" s="180"/>
      <c r="AC12" s="180"/>
      <c r="AD12" s="180"/>
      <c r="AE12" s="180"/>
      <c r="AF12" s="180"/>
      <c r="AG12" s="180"/>
      <c r="AH12" s="180"/>
      <c r="AI12" s="180"/>
    </row>
    <row r="13" spans="1:256" ht="15">
      <c r="A13" s="172"/>
      <c r="B13" s="193">
        <v>46082</v>
      </c>
      <c r="C13" s="194"/>
      <c r="D13" s="194"/>
      <c r="E13" s="194"/>
      <c r="F13" s="194"/>
      <c r="G13" s="194"/>
      <c r="H13" s="194"/>
      <c r="I13" s="194"/>
      <c r="J13" s="195"/>
      <c r="K13" s="176" t="s">
        <v>279</v>
      </c>
      <c r="L13" s="177"/>
      <c r="M13" s="177"/>
      <c r="N13" s="177"/>
      <c r="O13" s="177"/>
      <c r="P13" s="177"/>
      <c r="Q13" s="177"/>
      <c r="R13" s="177"/>
      <c r="S13" s="179" t="s">
        <v>281</v>
      </c>
      <c r="T13" s="179"/>
      <c r="U13" s="179"/>
      <c r="V13" s="179"/>
      <c r="W13" s="179"/>
      <c r="X13" s="179"/>
      <c r="Y13" s="179"/>
      <c r="Z13" s="179"/>
      <c r="AA13" s="179"/>
      <c r="AB13" s="179"/>
      <c r="AC13" s="179"/>
      <c r="AD13" s="179"/>
      <c r="AE13" s="179"/>
      <c r="AF13" s="179"/>
      <c r="AG13" s="179"/>
      <c r="AH13" s="179"/>
      <c r="AI13" s="179"/>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50"/>
      <c r="CS13" s="150"/>
      <c r="CT13" s="150"/>
      <c r="CU13" s="150"/>
      <c r="CV13" s="150"/>
      <c r="CW13" s="150"/>
      <c r="CX13" s="150"/>
      <c r="CY13" s="150"/>
      <c r="CZ13" s="150"/>
      <c r="DA13" s="150"/>
      <c r="DB13" s="150"/>
      <c r="DC13" s="150"/>
      <c r="DD13" s="150"/>
      <c r="DE13" s="150"/>
      <c r="DF13" s="150"/>
      <c r="DG13" s="150"/>
      <c r="DH13" s="150"/>
      <c r="DI13" s="150"/>
      <c r="DJ13" s="150"/>
      <c r="DK13" s="150"/>
      <c r="DL13" s="150"/>
      <c r="DM13" s="150"/>
      <c r="DN13" s="150"/>
      <c r="DO13" s="150"/>
      <c r="DP13" s="150"/>
      <c r="DQ13" s="150"/>
      <c r="DR13" s="150"/>
      <c r="DS13" s="150"/>
      <c r="DT13" s="150"/>
      <c r="DU13" s="150"/>
      <c r="DV13" s="150"/>
      <c r="DW13" s="150"/>
      <c r="DX13" s="150"/>
      <c r="DY13" s="150"/>
      <c r="DZ13" s="150"/>
      <c r="EA13" s="150"/>
      <c r="EB13" s="150"/>
      <c r="EC13" s="150"/>
      <c r="ED13" s="150"/>
      <c r="EE13" s="150"/>
      <c r="EF13" s="150"/>
      <c r="EG13" s="150"/>
      <c r="EH13" s="150"/>
      <c r="EI13" s="150"/>
      <c r="EJ13" s="150"/>
      <c r="EK13" s="150"/>
      <c r="EL13" s="150"/>
      <c r="EM13" s="150"/>
      <c r="EN13" s="150"/>
      <c r="EO13" s="150"/>
      <c r="EP13" s="150"/>
      <c r="EQ13" s="150"/>
      <c r="ER13" s="150"/>
      <c r="ES13" s="150"/>
      <c r="ET13" s="150"/>
      <c r="EU13" s="150"/>
      <c r="EV13" s="150"/>
      <c r="EW13" s="150"/>
      <c r="EX13" s="150"/>
      <c r="EY13" s="150"/>
      <c r="EZ13" s="150"/>
      <c r="FA13" s="150"/>
      <c r="FB13" s="150"/>
      <c r="FC13" s="150"/>
      <c r="FD13" s="150"/>
      <c r="FE13" s="150"/>
      <c r="FF13" s="150"/>
      <c r="FG13" s="150"/>
      <c r="FH13" s="150"/>
      <c r="FI13" s="150"/>
      <c r="FJ13" s="150"/>
      <c r="FK13" s="150"/>
      <c r="FL13" s="150"/>
      <c r="FM13" s="150"/>
      <c r="FN13" s="150"/>
      <c r="FO13" s="150"/>
      <c r="FP13" s="150"/>
      <c r="FQ13" s="150"/>
      <c r="FR13" s="150"/>
      <c r="FS13" s="150"/>
      <c r="FT13" s="150"/>
      <c r="FU13" s="150"/>
      <c r="FV13" s="150"/>
      <c r="FW13" s="150"/>
      <c r="FX13" s="150"/>
      <c r="FY13" s="150"/>
      <c r="FZ13" s="150"/>
      <c r="GA13" s="150"/>
      <c r="GB13" s="150"/>
      <c r="GC13" s="150"/>
      <c r="GD13" s="150"/>
      <c r="GE13" s="150"/>
      <c r="GF13" s="150"/>
      <c r="GG13" s="150"/>
      <c r="GH13" s="150"/>
      <c r="GI13" s="150"/>
      <c r="GJ13" s="150"/>
      <c r="GK13" s="150"/>
      <c r="GL13" s="150"/>
      <c r="GM13" s="150"/>
      <c r="GN13" s="150"/>
      <c r="GO13" s="150"/>
      <c r="GP13" s="150"/>
      <c r="GQ13" s="150"/>
      <c r="GR13" s="150"/>
      <c r="GS13" s="150"/>
      <c r="GT13" s="150"/>
      <c r="GU13" s="150"/>
      <c r="GV13" s="150"/>
      <c r="GW13" s="150"/>
      <c r="GX13" s="150"/>
      <c r="GY13" s="150"/>
      <c r="GZ13" s="150"/>
      <c r="HA13" s="150"/>
      <c r="HB13" s="150"/>
      <c r="HC13" s="150"/>
      <c r="HD13" s="150"/>
      <c r="HE13" s="150"/>
      <c r="HF13" s="150"/>
      <c r="HG13" s="150"/>
      <c r="HH13" s="150"/>
      <c r="HI13" s="150"/>
      <c r="HJ13" s="150"/>
      <c r="HK13" s="150"/>
      <c r="HL13" s="150"/>
      <c r="HM13" s="150"/>
      <c r="HN13" s="150"/>
      <c r="HO13" s="150"/>
      <c r="HP13" s="150"/>
      <c r="HQ13" s="150"/>
      <c r="HR13" s="150"/>
      <c r="HS13" s="150"/>
      <c r="HT13" s="150"/>
      <c r="HU13" s="150"/>
      <c r="HV13" s="150"/>
      <c r="HW13" s="150"/>
      <c r="HX13" s="150"/>
      <c r="HY13" s="150"/>
      <c r="HZ13" s="150"/>
      <c r="IA13" s="150"/>
      <c r="IB13" s="150"/>
      <c r="IC13" s="150"/>
      <c r="ID13" s="150"/>
      <c r="IE13" s="150"/>
      <c r="IF13" s="150"/>
      <c r="IG13" s="150"/>
      <c r="IH13" s="150"/>
      <c r="II13" s="150"/>
      <c r="IJ13" s="150"/>
      <c r="IK13" s="150"/>
      <c r="IL13" s="150"/>
      <c r="IM13" s="150"/>
      <c r="IN13" s="150"/>
      <c r="IO13" s="150"/>
      <c r="IP13" s="150"/>
      <c r="IQ13" s="150"/>
      <c r="IR13" s="150"/>
      <c r="IS13" s="150"/>
      <c r="IT13" s="150"/>
      <c r="IU13" s="150"/>
      <c r="IV13" s="150"/>
    </row>
    <row r="14" spans="1:256" ht="15">
      <c r="A14" s="172"/>
      <c r="B14" s="196"/>
      <c r="C14" s="197"/>
      <c r="D14" s="197"/>
      <c r="E14" s="197"/>
      <c r="F14" s="197"/>
      <c r="G14" s="197"/>
      <c r="H14" s="197"/>
      <c r="I14" s="197"/>
      <c r="J14" s="198"/>
      <c r="K14" s="190"/>
      <c r="L14" s="191"/>
      <c r="M14" s="191"/>
      <c r="N14" s="191"/>
      <c r="O14" s="191"/>
      <c r="P14" s="191"/>
      <c r="Q14" s="191"/>
      <c r="R14" s="191"/>
      <c r="S14" s="179"/>
      <c r="T14" s="179"/>
      <c r="U14" s="179"/>
      <c r="V14" s="179"/>
      <c r="W14" s="179"/>
      <c r="X14" s="179"/>
      <c r="Y14" s="179"/>
      <c r="Z14" s="179"/>
      <c r="AA14" s="179"/>
      <c r="AB14" s="179"/>
      <c r="AC14" s="179"/>
      <c r="AD14" s="179"/>
      <c r="AE14" s="179"/>
      <c r="AF14" s="179"/>
      <c r="AG14" s="179"/>
      <c r="AH14" s="179"/>
      <c r="AI14" s="179"/>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c r="DJ14" s="150"/>
      <c r="DK14" s="150"/>
      <c r="DL14" s="150"/>
      <c r="DM14" s="150"/>
      <c r="DN14" s="150"/>
      <c r="DO14" s="150"/>
      <c r="DP14" s="150"/>
      <c r="DQ14" s="150"/>
      <c r="DR14" s="150"/>
      <c r="DS14" s="150"/>
      <c r="DT14" s="150"/>
      <c r="DU14" s="150"/>
      <c r="DV14" s="150"/>
      <c r="DW14" s="150"/>
      <c r="DX14" s="150"/>
      <c r="DY14" s="150"/>
      <c r="DZ14" s="150"/>
      <c r="EA14" s="150"/>
      <c r="EB14" s="150"/>
      <c r="EC14" s="150"/>
      <c r="ED14" s="150"/>
      <c r="EE14" s="150"/>
      <c r="EF14" s="150"/>
      <c r="EG14" s="150"/>
      <c r="EH14" s="150"/>
      <c r="EI14" s="150"/>
      <c r="EJ14" s="150"/>
      <c r="EK14" s="150"/>
      <c r="EL14" s="150"/>
      <c r="EM14" s="150"/>
      <c r="EN14" s="150"/>
      <c r="EO14" s="150"/>
      <c r="EP14" s="150"/>
      <c r="EQ14" s="150"/>
      <c r="ER14" s="150"/>
      <c r="ES14" s="150"/>
      <c r="ET14" s="150"/>
      <c r="EU14" s="150"/>
      <c r="EV14" s="150"/>
      <c r="EW14" s="150"/>
      <c r="EX14" s="150"/>
      <c r="EY14" s="150"/>
      <c r="EZ14" s="150"/>
      <c r="FA14" s="150"/>
      <c r="FB14" s="150"/>
      <c r="FC14" s="150"/>
      <c r="FD14" s="150"/>
      <c r="FE14" s="150"/>
      <c r="FF14" s="150"/>
      <c r="FG14" s="150"/>
      <c r="FH14" s="150"/>
      <c r="FI14" s="150"/>
      <c r="FJ14" s="150"/>
      <c r="FK14" s="150"/>
      <c r="FL14" s="150"/>
      <c r="FM14" s="150"/>
      <c r="FN14" s="150"/>
      <c r="FO14" s="150"/>
      <c r="FP14" s="150"/>
      <c r="FQ14" s="150"/>
      <c r="FR14" s="150"/>
      <c r="FS14" s="150"/>
      <c r="FT14" s="150"/>
      <c r="FU14" s="150"/>
      <c r="FV14" s="150"/>
      <c r="FW14" s="150"/>
      <c r="FX14" s="150"/>
      <c r="FY14" s="150"/>
      <c r="FZ14" s="150"/>
      <c r="GA14" s="150"/>
      <c r="GB14" s="150"/>
      <c r="GC14" s="150"/>
      <c r="GD14" s="150"/>
      <c r="GE14" s="150"/>
      <c r="GF14" s="150"/>
      <c r="GG14" s="150"/>
      <c r="GH14" s="150"/>
      <c r="GI14" s="150"/>
      <c r="GJ14" s="150"/>
      <c r="GK14" s="150"/>
      <c r="GL14" s="150"/>
      <c r="GM14" s="150"/>
      <c r="GN14" s="150"/>
      <c r="GO14" s="150"/>
      <c r="GP14" s="150"/>
      <c r="GQ14" s="150"/>
      <c r="GR14" s="150"/>
      <c r="GS14" s="150"/>
      <c r="GT14" s="150"/>
      <c r="GU14" s="150"/>
      <c r="GV14" s="150"/>
      <c r="GW14" s="150"/>
      <c r="GX14" s="150"/>
      <c r="GY14" s="150"/>
      <c r="GZ14" s="150"/>
      <c r="HA14" s="150"/>
      <c r="HB14" s="150"/>
      <c r="HC14" s="150"/>
      <c r="HD14" s="150"/>
      <c r="HE14" s="150"/>
      <c r="HF14" s="150"/>
      <c r="HG14" s="150"/>
      <c r="HH14" s="150"/>
      <c r="HI14" s="150"/>
      <c r="HJ14" s="150"/>
      <c r="HK14" s="150"/>
      <c r="HL14" s="150"/>
      <c r="HM14" s="150"/>
      <c r="HN14" s="150"/>
      <c r="HO14" s="150"/>
      <c r="HP14" s="150"/>
      <c r="HQ14" s="150"/>
      <c r="HR14" s="150"/>
      <c r="HS14" s="150"/>
      <c r="HT14" s="150"/>
      <c r="HU14" s="150"/>
      <c r="HV14" s="150"/>
      <c r="HW14" s="150"/>
      <c r="HX14" s="150"/>
      <c r="HY14" s="150"/>
      <c r="HZ14" s="150"/>
      <c r="IA14" s="150"/>
      <c r="IB14" s="150"/>
      <c r="IC14" s="150"/>
      <c r="ID14" s="150"/>
      <c r="IE14" s="150"/>
      <c r="IF14" s="150"/>
      <c r="IG14" s="150"/>
      <c r="IH14" s="150"/>
      <c r="II14" s="150"/>
      <c r="IJ14" s="150"/>
      <c r="IK14" s="150"/>
      <c r="IL14" s="150"/>
      <c r="IM14" s="150"/>
      <c r="IN14" s="150"/>
      <c r="IO14" s="150"/>
      <c r="IP14" s="150"/>
      <c r="IQ14" s="150"/>
      <c r="IR14" s="150"/>
      <c r="IS14" s="150"/>
      <c r="IT14" s="150"/>
      <c r="IU14" s="150"/>
      <c r="IV14" s="150"/>
    </row>
    <row r="15" spans="1:256" s="172" customFormat="1" ht="15">
      <c r="B15" s="173"/>
      <c r="C15" s="174"/>
      <c r="D15" s="174"/>
      <c r="E15" s="174"/>
      <c r="F15" s="174"/>
      <c r="G15" s="174"/>
      <c r="H15" s="174"/>
      <c r="I15" s="174"/>
      <c r="J15" s="175"/>
      <c r="K15" s="176"/>
      <c r="L15" s="177"/>
      <c r="M15" s="177"/>
      <c r="N15" s="177"/>
      <c r="O15" s="177"/>
      <c r="P15" s="177"/>
      <c r="Q15" s="177"/>
      <c r="R15" s="177"/>
      <c r="S15" s="180"/>
      <c r="T15" s="180"/>
      <c r="U15" s="180"/>
      <c r="V15" s="180"/>
      <c r="W15" s="180"/>
      <c r="X15" s="180"/>
      <c r="Y15" s="180"/>
      <c r="Z15" s="180"/>
      <c r="AA15" s="180"/>
      <c r="AB15" s="180"/>
      <c r="AC15" s="180"/>
      <c r="AD15" s="180"/>
      <c r="AE15" s="180"/>
      <c r="AF15" s="180"/>
      <c r="AG15" s="180"/>
      <c r="AH15" s="180"/>
      <c r="AI15" s="180"/>
    </row>
    <row r="16" spans="1:256" ht="15">
      <c r="A16" s="172"/>
      <c r="B16" s="199"/>
      <c r="C16" s="200"/>
      <c r="D16" s="200"/>
      <c r="E16" s="200"/>
      <c r="F16" s="200"/>
      <c r="G16" s="200"/>
      <c r="H16" s="200"/>
      <c r="I16" s="200"/>
      <c r="J16" s="201"/>
      <c r="K16" s="202"/>
      <c r="L16" s="203"/>
      <c r="M16" s="203"/>
      <c r="N16" s="203"/>
      <c r="O16" s="203"/>
      <c r="P16" s="203"/>
      <c r="Q16" s="203"/>
      <c r="R16" s="203"/>
      <c r="S16" s="180"/>
      <c r="T16" s="180"/>
      <c r="U16" s="180"/>
      <c r="V16" s="180"/>
      <c r="W16" s="180"/>
      <c r="X16" s="180"/>
      <c r="Y16" s="180"/>
      <c r="Z16" s="180"/>
      <c r="AA16" s="180"/>
      <c r="AB16" s="180"/>
      <c r="AC16" s="180"/>
      <c r="AD16" s="180"/>
      <c r="AE16" s="180"/>
      <c r="AF16" s="180"/>
      <c r="AG16" s="180"/>
      <c r="AH16" s="180"/>
      <c r="AI16" s="18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50"/>
      <c r="BS16" s="150"/>
      <c r="BT16" s="150"/>
      <c r="BU16" s="150"/>
      <c r="BV16" s="150"/>
      <c r="BW16" s="150"/>
      <c r="BX16" s="150"/>
      <c r="BY16" s="150"/>
      <c r="BZ16" s="150"/>
      <c r="CA16" s="150"/>
      <c r="CB16" s="150"/>
      <c r="CC16" s="150"/>
      <c r="CD16" s="150"/>
      <c r="CE16" s="150"/>
      <c r="CF16" s="150"/>
      <c r="CG16" s="150"/>
      <c r="CH16" s="150"/>
      <c r="CI16" s="150"/>
      <c r="CJ16" s="150"/>
      <c r="CK16" s="150"/>
      <c r="CL16" s="150"/>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0"/>
      <c r="DJ16" s="150"/>
      <c r="DK16" s="150"/>
      <c r="DL16" s="150"/>
      <c r="DM16" s="150"/>
      <c r="DN16" s="150"/>
      <c r="DO16" s="150"/>
      <c r="DP16" s="150"/>
      <c r="DQ16" s="150"/>
      <c r="DR16" s="150"/>
      <c r="DS16" s="150"/>
      <c r="DT16" s="150"/>
      <c r="DU16" s="150"/>
      <c r="DV16" s="150"/>
      <c r="DW16" s="150"/>
      <c r="DX16" s="150"/>
      <c r="DY16" s="150"/>
      <c r="DZ16" s="150"/>
      <c r="EA16" s="150"/>
      <c r="EB16" s="150"/>
      <c r="EC16" s="150"/>
      <c r="ED16" s="150"/>
      <c r="EE16" s="150"/>
      <c r="EF16" s="150"/>
      <c r="EG16" s="150"/>
      <c r="EH16" s="150"/>
      <c r="EI16" s="150"/>
      <c r="EJ16" s="150"/>
      <c r="EK16" s="150"/>
      <c r="EL16" s="150"/>
      <c r="EM16" s="150"/>
      <c r="EN16" s="150"/>
      <c r="EO16" s="150"/>
      <c r="EP16" s="150"/>
      <c r="EQ16" s="150"/>
      <c r="ER16" s="150"/>
      <c r="ES16" s="150"/>
      <c r="ET16" s="150"/>
      <c r="EU16" s="150"/>
      <c r="EV16" s="150"/>
      <c r="EW16" s="150"/>
      <c r="EX16" s="150"/>
      <c r="EY16" s="150"/>
      <c r="EZ16" s="150"/>
      <c r="FA16" s="150"/>
      <c r="FB16" s="150"/>
      <c r="FC16" s="150"/>
      <c r="FD16" s="150"/>
      <c r="FE16" s="150"/>
      <c r="FF16" s="150"/>
      <c r="FG16" s="150"/>
      <c r="FH16" s="150"/>
      <c r="FI16" s="150"/>
      <c r="FJ16" s="150"/>
      <c r="FK16" s="150"/>
      <c r="FL16" s="150"/>
      <c r="FM16" s="150"/>
      <c r="FN16" s="150"/>
      <c r="FO16" s="150"/>
      <c r="FP16" s="150"/>
      <c r="FQ16" s="150"/>
      <c r="FR16" s="150"/>
      <c r="FS16" s="150"/>
      <c r="FT16" s="150"/>
      <c r="FU16" s="150"/>
      <c r="FV16" s="150"/>
      <c r="FW16" s="150"/>
      <c r="FX16" s="150"/>
      <c r="FY16" s="150"/>
      <c r="FZ16" s="150"/>
      <c r="GA16" s="150"/>
      <c r="GB16" s="150"/>
      <c r="GC16" s="150"/>
      <c r="GD16" s="150"/>
      <c r="GE16" s="150"/>
      <c r="GF16" s="150"/>
      <c r="GG16" s="150"/>
      <c r="GH16" s="150"/>
      <c r="GI16" s="150"/>
      <c r="GJ16" s="150"/>
      <c r="GK16" s="150"/>
      <c r="GL16" s="150"/>
      <c r="GM16" s="150"/>
      <c r="GN16" s="150"/>
      <c r="GO16" s="150"/>
      <c r="GP16" s="150"/>
      <c r="GQ16" s="150"/>
      <c r="GR16" s="150"/>
      <c r="GS16" s="150"/>
      <c r="GT16" s="150"/>
      <c r="GU16" s="150"/>
      <c r="GV16" s="150"/>
      <c r="GW16" s="150"/>
      <c r="GX16" s="150"/>
      <c r="GY16" s="150"/>
      <c r="GZ16" s="150"/>
      <c r="HA16" s="150"/>
      <c r="HB16" s="150"/>
      <c r="HC16" s="150"/>
      <c r="HD16" s="150"/>
      <c r="HE16" s="150"/>
      <c r="HF16" s="150"/>
      <c r="HG16" s="150"/>
      <c r="HH16" s="150"/>
      <c r="HI16" s="150"/>
      <c r="HJ16" s="150"/>
      <c r="HK16" s="150"/>
      <c r="HL16" s="150"/>
      <c r="HM16" s="150"/>
      <c r="HN16" s="150"/>
      <c r="HO16" s="150"/>
      <c r="HP16" s="150"/>
      <c r="HQ16" s="150"/>
      <c r="HR16" s="150"/>
      <c r="HS16" s="150"/>
      <c r="HT16" s="150"/>
      <c r="HU16" s="150"/>
      <c r="HV16" s="150"/>
      <c r="HW16" s="150"/>
      <c r="HX16" s="150"/>
      <c r="HY16" s="150"/>
      <c r="HZ16" s="150"/>
      <c r="IA16" s="150"/>
      <c r="IB16" s="150"/>
      <c r="IC16" s="150"/>
      <c r="ID16" s="150"/>
      <c r="IE16" s="150"/>
      <c r="IF16" s="150"/>
      <c r="IG16" s="150"/>
      <c r="IH16" s="150"/>
      <c r="II16" s="150"/>
      <c r="IJ16" s="150"/>
      <c r="IK16" s="150"/>
      <c r="IL16" s="150"/>
      <c r="IM16" s="150"/>
      <c r="IN16" s="150"/>
      <c r="IO16" s="150"/>
      <c r="IP16" s="150"/>
      <c r="IQ16" s="150"/>
      <c r="IR16" s="150"/>
      <c r="IS16" s="150"/>
      <c r="IT16" s="150"/>
      <c r="IU16" s="150"/>
      <c r="IV16" s="150"/>
    </row>
    <row r="17" spans="1:256" s="172" customFormat="1" ht="15">
      <c r="B17" s="181"/>
      <c r="C17" s="182"/>
      <c r="D17" s="182"/>
      <c r="E17" s="182"/>
      <c r="F17" s="182"/>
      <c r="G17" s="182"/>
      <c r="H17" s="182"/>
      <c r="I17" s="182"/>
      <c r="J17" s="183"/>
      <c r="K17" s="184"/>
      <c r="L17" s="185"/>
      <c r="M17" s="185"/>
      <c r="N17" s="185"/>
      <c r="O17" s="185"/>
      <c r="P17" s="185"/>
      <c r="Q17" s="185"/>
      <c r="R17" s="185"/>
      <c r="S17" s="204"/>
      <c r="T17" s="204"/>
      <c r="U17" s="204"/>
      <c r="V17" s="204"/>
      <c r="W17" s="204"/>
      <c r="X17" s="204"/>
      <c r="Y17" s="204"/>
      <c r="Z17" s="204"/>
      <c r="AA17" s="204"/>
      <c r="AB17" s="204"/>
      <c r="AC17" s="204"/>
      <c r="AD17" s="204"/>
      <c r="AE17" s="204"/>
      <c r="AF17" s="204"/>
      <c r="AG17" s="204"/>
      <c r="AH17" s="204"/>
      <c r="AI17" s="204"/>
    </row>
    <row r="18" spans="1:256" ht="15">
      <c r="A18" s="172"/>
      <c r="B18" s="187"/>
      <c r="C18" s="188"/>
      <c r="D18" s="188"/>
      <c r="E18" s="188"/>
      <c r="F18" s="188"/>
      <c r="G18" s="188"/>
      <c r="H18" s="188"/>
      <c r="I18" s="188"/>
      <c r="J18" s="189"/>
      <c r="K18" s="190"/>
      <c r="L18" s="191"/>
      <c r="M18" s="191"/>
      <c r="N18" s="191"/>
      <c r="O18" s="191"/>
      <c r="P18" s="191"/>
      <c r="Q18" s="191"/>
      <c r="R18" s="191"/>
      <c r="S18" s="180"/>
      <c r="T18" s="180"/>
      <c r="U18" s="180"/>
      <c r="V18" s="180"/>
      <c r="W18" s="180"/>
      <c r="X18" s="180"/>
      <c r="Y18" s="180"/>
      <c r="Z18" s="180"/>
      <c r="AA18" s="180"/>
      <c r="AB18" s="180"/>
      <c r="AC18" s="180"/>
      <c r="AD18" s="180"/>
      <c r="AE18" s="180"/>
      <c r="AF18" s="180"/>
      <c r="AG18" s="180"/>
      <c r="AH18" s="180"/>
      <c r="AI18" s="18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c r="EH18" s="150"/>
      <c r="EI18" s="150"/>
      <c r="EJ18" s="150"/>
      <c r="EK18" s="150"/>
      <c r="EL18" s="150"/>
      <c r="EM18" s="150"/>
      <c r="EN18" s="150"/>
      <c r="EO18" s="150"/>
      <c r="EP18" s="150"/>
      <c r="EQ18" s="150"/>
      <c r="ER18" s="150"/>
      <c r="ES18" s="150"/>
      <c r="ET18" s="150"/>
      <c r="EU18" s="150"/>
      <c r="EV18" s="150"/>
      <c r="EW18" s="150"/>
      <c r="EX18" s="150"/>
      <c r="EY18" s="150"/>
      <c r="EZ18" s="150"/>
      <c r="FA18" s="150"/>
      <c r="FB18" s="150"/>
      <c r="FC18" s="150"/>
      <c r="FD18" s="150"/>
      <c r="FE18" s="150"/>
      <c r="FF18" s="150"/>
      <c r="FG18" s="150"/>
      <c r="FH18" s="150"/>
      <c r="FI18" s="150"/>
      <c r="FJ18" s="150"/>
      <c r="FK18" s="150"/>
      <c r="FL18" s="150"/>
      <c r="FM18" s="150"/>
      <c r="FN18" s="150"/>
      <c r="FO18" s="150"/>
      <c r="FP18" s="150"/>
      <c r="FQ18" s="150"/>
      <c r="FR18" s="150"/>
      <c r="FS18" s="150"/>
      <c r="FT18" s="150"/>
      <c r="FU18" s="150"/>
      <c r="FV18" s="150"/>
      <c r="FW18" s="150"/>
      <c r="FX18" s="150"/>
      <c r="FY18" s="150"/>
      <c r="FZ18" s="150"/>
      <c r="GA18" s="150"/>
      <c r="GB18" s="150"/>
      <c r="GC18" s="150"/>
      <c r="GD18" s="150"/>
      <c r="GE18" s="150"/>
      <c r="GF18" s="150"/>
      <c r="GG18" s="150"/>
      <c r="GH18" s="150"/>
      <c r="GI18" s="150"/>
      <c r="GJ18" s="150"/>
      <c r="GK18" s="150"/>
      <c r="GL18" s="150"/>
      <c r="GM18" s="150"/>
      <c r="GN18" s="150"/>
      <c r="GO18" s="150"/>
      <c r="GP18" s="150"/>
      <c r="GQ18" s="150"/>
      <c r="GR18" s="150"/>
      <c r="GS18" s="150"/>
      <c r="GT18" s="150"/>
      <c r="GU18" s="150"/>
      <c r="GV18" s="150"/>
      <c r="GW18" s="150"/>
      <c r="GX18" s="150"/>
      <c r="GY18" s="150"/>
      <c r="GZ18" s="150"/>
      <c r="HA18" s="150"/>
      <c r="HB18" s="150"/>
      <c r="HC18" s="150"/>
      <c r="HD18" s="150"/>
      <c r="HE18" s="150"/>
      <c r="HF18" s="150"/>
      <c r="HG18" s="150"/>
      <c r="HH18" s="150"/>
      <c r="HI18" s="150"/>
      <c r="HJ18" s="150"/>
      <c r="HK18" s="150"/>
      <c r="HL18" s="150"/>
      <c r="HM18" s="150"/>
      <c r="HN18" s="150"/>
      <c r="HO18" s="150"/>
      <c r="HP18" s="150"/>
      <c r="HQ18" s="150"/>
      <c r="HR18" s="150"/>
      <c r="HS18" s="150"/>
      <c r="HT18" s="150"/>
      <c r="HU18" s="150"/>
      <c r="HV18" s="150"/>
      <c r="HW18" s="150"/>
      <c r="HX18" s="150"/>
      <c r="HY18" s="150"/>
      <c r="HZ18" s="150"/>
      <c r="IA18" s="150"/>
      <c r="IB18" s="150"/>
      <c r="IC18" s="150"/>
      <c r="ID18" s="150"/>
      <c r="IE18" s="150"/>
      <c r="IF18" s="150"/>
      <c r="IG18" s="150"/>
      <c r="IH18" s="150"/>
      <c r="II18" s="150"/>
      <c r="IJ18" s="150"/>
      <c r="IK18" s="150"/>
      <c r="IL18" s="150"/>
      <c r="IM18" s="150"/>
      <c r="IN18" s="150"/>
      <c r="IO18" s="150"/>
      <c r="IP18" s="150"/>
      <c r="IQ18" s="150"/>
      <c r="IR18" s="150"/>
      <c r="IS18" s="150"/>
      <c r="IT18" s="150"/>
      <c r="IU18" s="150"/>
      <c r="IV18" s="150"/>
    </row>
    <row r="19" spans="1:256" ht="60.75" customHeight="1">
      <c r="A19" s="172"/>
      <c r="B19" s="205" t="s">
        <v>282</v>
      </c>
      <c r="C19" s="205"/>
      <c r="D19" s="205"/>
      <c r="E19" s="205"/>
      <c r="F19" s="205"/>
      <c r="G19" s="205"/>
      <c r="H19" s="205"/>
      <c r="I19" s="205"/>
      <c r="J19" s="205"/>
      <c r="K19" s="205"/>
      <c r="L19" s="205"/>
      <c r="M19" s="205"/>
      <c r="N19" s="205"/>
      <c r="O19" s="205"/>
      <c r="P19" s="205"/>
      <c r="Q19" s="205"/>
      <c r="R19" s="205"/>
      <c r="S19" s="206"/>
      <c r="T19" s="206"/>
      <c r="U19" s="206"/>
      <c r="V19" s="206"/>
      <c r="W19" s="206"/>
      <c r="X19" s="206"/>
      <c r="Y19" s="206"/>
      <c r="Z19" s="206"/>
      <c r="AA19" s="206"/>
      <c r="AB19" s="206"/>
      <c r="AC19" s="206"/>
      <c r="AD19" s="206"/>
      <c r="AE19" s="206"/>
      <c r="AF19" s="206"/>
      <c r="AG19" s="206"/>
      <c r="AH19" s="206"/>
      <c r="AI19" s="206"/>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c r="EJ19" s="150"/>
      <c r="EK19" s="150"/>
      <c r="EL19" s="150"/>
      <c r="EM19" s="150"/>
      <c r="EN19" s="150"/>
      <c r="EO19" s="150"/>
      <c r="EP19" s="150"/>
      <c r="EQ19" s="150"/>
      <c r="ER19" s="150"/>
      <c r="ES19" s="150"/>
      <c r="ET19" s="150"/>
      <c r="EU19" s="150"/>
      <c r="EV19" s="150"/>
      <c r="EW19" s="150"/>
      <c r="EX19" s="150"/>
      <c r="EY19" s="150"/>
      <c r="EZ19" s="150"/>
      <c r="FA19" s="150"/>
      <c r="FB19" s="150"/>
      <c r="FC19" s="150"/>
      <c r="FD19" s="150"/>
      <c r="FE19" s="150"/>
      <c r="FF19" s="150"/>
      <c r="FG19" s="150"/>
      <c r="FH19" s="150"/>
      <c r="FI19" s="150"/>
      <c r="FJ19" s="150"/>
      <c r="FK19" s="150"/>
      <c r="FL19" s="150"/>
      <c r="FM19" s="150"/>
      <c r="FN19" s="150"/>
      <c r="FO19" s="150"/>
      <c r="FP19" s="150"/>
      <c r="FQ19" s="150"/>
      <c r="FR19" s="150"/>
      <c r="FS19" s="150"/>
      <c r="FT19" s="150"/>
      <c r="FU19" s="150"/>
      <c r="FV19" s="150"/>
      <c r="FW19" s="150"/>
      <c r="FX19" s="150"/>
      <c r="FY19" s="150"/>
      <c r="FZ19" s="150"/>
      <c r="GA19" s="150"/>
      <c r="GB19" s="150"/>
      <c r="GC19" s="150"/>
      <c r="GD19" s="150"/>
      <c r="GE19" s="150"/>
      <c r="GF19" s="150"/>
      <c r="GG19" s="150"/>
      <c r="GH19" s="150"/>
      <c r="GI19" s="150"/>
      <c r="GJ19" s="150"/>
      <c r="GK19" s="150"/>
      <c r="GL19" s="150"/>
      <c r="GM19" s="150"/>
      <c r="GN19" s="150"/>
      <c r="GO19" s="150"/>
      <c r="GP19" s="150"/>
      <c r="GQ19" s="150"/>
      <c r="GR19" s="150"/>
      <c r="GS19" s="150"/>
      <c r="GT19" s="150"/>
      <c r="GU19" s="150"/>
      <c r="GV19" s="150"/>
      <c r="GW19" s="150"/>
      <c r="GX19" s="150"/>
      <c r="GY19" s="150"/>
      <c r="GZ19" s="150"/>
      <c r="HA19" s="150"/>
      <c r="HB19" s="150"/>
      <c r="HC19" s="150"/>
      <c r="HD19" s="150"/>
      <c r="HE19" s="150"/>
      <c r="HF19" s="150"/>
      <c r="HG19" s="150"/>
      <c r="HH19" s="150"/>
      <c r="HI19" s="150"/>
      <c r="HJ19" s="150"/>
      <c r="HK19" s="150"/>
      <c r="HL19" s="150"/>
      <c r="HM19" s="150"/>
      <c r="HN19" s="150"/>
      <c r="HO19" s="150"/>
      <c r="HP19" s="150"/>
      <c r="HQ19" s="150"/>
      <c r="HR19" s="150"/>
      <c r="HS19" s="150"/>
      <c r="HT19" s="150"/>
      <c r="HU19" s="150"/>
      <c r="HV19" s="150"/>
      <c r="HW19" s="150"/>
      <c r="HX19" s="150"/>
      <c r="HY19" s="150"/>
      <c r="HZ19" s="150"/>
      <c r="IA19" s="150"/>
      <c r="IB19" s="150"/>
      <c r="IC19" s="150"/>
      <c r="ID19" s="150"/>
      <c r="IE19" s="150"/>
      <c r="IF19" s="150"/>
      <c r="IG19" s="150"/>
      <c r="IH19" s="150"/>
      <c r="II19" s="150"/>
      <c r="IJ19" s="150"/>
      <c r="IK19" s="150"/>
      <c r="IL19" s="150"/>
      <c r="IM19" s="150"/>
      <c r="IN19" s="150"/>
      <c r="IO19" s="150"/>
      <c r="IP19" s="150"/>
      <c r="IQ19" s="150"/>
      <c r="IR19" s="150"/>
      <c r="IS19" s="150"/>
      <c r="IT19" s="150"/>
      <c r="IU19" s="150"/>
      <c r="IV19" s="150"/>
    </row>
    <row r="20" spans="1:256" ht="15">
      <c r="A20" s="150"/>
      <c r="B20" s="207"/>
      <c r="C20" s="207"/>
      <c r="D20" s="207"/>
      <c r="E20" s="207"/>
      <c r="F20" s="207"/>
      <c r="G20" s="207"/>
      <c r="H20" s="207"/>
      <c r="I20" s="207"/>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c r="FJ20" s="150"/>
      <c r="FK20" s="150"/>
      <c r="FL20" s="150"/>
      <c r="FM20" s="150"/>
      <c r="FN20" s="150"/>
      <c r="FO20" s="150"/>
      <c r="FP20" s="150"/>
      <c r="FQ20" s="150"/>
      <c r="FR20" s="150"/>
      <c r="FS20" s="150"/>
      <c r="FT20" s="150"/>
      <c r="FU20" s="150"/>
      <c r="FV20" s="150"/>
      <c r="FW20" s="150"/>
      <c r="FX20" s="150"/>
      <c r="FY20" s="150"/>
      <c r="FZ20" s="150"/>
      <c r="GA20" s="150"/>
      <c r="GB20" s="150"/>
      <c r="GC20" s="150"/>
      <c r="GD20" s="150"/>
      <c r="GE20" s="150"/>
      <c r="GF20" s="150"/>
      <c r="GG20" s="150"/>
      <c r="GH20" s="150"/>
      <c r="GI20" s="150"/>
      <c r="GJ20" s="150"/>
      <c r="GK20" s="150"/>
      <c r="GL20" s="150"/>
      <c r="GM20" s="150"/>
      <c r="GN20" s="150"/>
      <c r="GO20" s="150"/>
      <c r="GP20" s="150"/>
      <c r="GQ20" s="150"/>
      <c r="GR20" s="150"/>
      <c r="GS20" s="150"/>
      <c r="GT20" s="150"/>
      <c r="GU20" s="150"/>
      <c r="GV20" s="150"/>
      <c r="GW20" s="150"/>
      <c r="GX20" s="150"/>
      <c r="GY20" s="150"/>
      <c r="GZ20" s="150"/>
      <c r="HA20" s="150"/>
      <c r="HB20" s="150"/>
      <c r="HC20" s="150"/>
      <c r="HD20" s="150"/>
      <c r="HE20" s="150"/>
      <c r="HF20" s="150"/>
      <c r="HG20" s="150"/>
      <c r="HH20" s="150"/>
      <c r="HI20" s="150"/>
      <c r="HJ20" s="150"/>
      <c r="HK20" s="150"/>
      <c r="HL20" s="150"/>
      <c r="HM20" s="150"/>
      <c r="HN20" s="150"/>
      <c r="HO20" s="150"/>
      <c r="HP20" s="150"/>
      <c r="HQ20" s="150"/>
      <c r="HR20" s="150"/>
      <c r="HS20" s="150"/>
      <c r="HT20" s="150"/>
      <c r="HU20" s="150"/>
      <c r="HV20" s="150"/>
      <c r="HW20" s="150"/>
      <c r="HX20" s="150"/>
      <c r="HY20" s="150"/>
      <c r="HZ20" s="150"/>
      <c r="IA20" s="150"/>
      <c r="IB20" s="150"/>
      <c r="IC20" s="150"/>
      <c r="ID20" s="150"/>
      <c r="IE20" s="150"/>
      <c r="IF20" s="150"/>
      <c r="IG20" s="150"/>
      <c r="IH20" s="150"/>
      <c r="II20" s="150"/>
      <c r="IJ20" s="150"/>
      <c r="IK20" s="150"/>
      <c r="IL20" s="150"/>
      <c r="IM20" s="150"/>
      <c r="IN20" s="150"/>
      <c r="IO20" s="150"/>
      <c r="IP20" s="150"/>
      <c r="IQ20" s="150"/>
      <c r="IR20" s="150"/>
      <c r="IS20" s="150"/>
      <c r="IT20" s="150"/>
      <c r="IU20" s="150"/>
      <c r="IV20" s="150"/>
    </row>
    <row r="21" spans="1:256" ht="22.8">
      <c r="A21" s="209" t="s">
        <v>283</v>
      </c>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c r="EJ21" s="150"/>
      <c r="EK21" s="150"/>
      <c r="EL21" s="150"/>
      <c r="EM21" s="150"/>
      <c r="EN21" s="150"/>
      <c r="EO21" s="150"/>
      <c r="EP21" s="150"/>
      <c r="EQ21" s="150"/>
      <c r="ER21" s="150"/>
      <c r="ES21" s="150"/>
      <c r="ET21" s="150"/>
      <c r="EU21" s="150"/>
      <c r="EV21" s="150"/>
      <c r="EW21" s="150"/>
      <c r="EX21" s="150"/>
      <c r="EY21" s="150"/>
      <c r="EZ21" s="150"/>
      <c r="FA21" s="150"/>
      <c r="FB21" s="150"/>
      <c r="FC21" s="150"/>
      <c r="FD21" s="150"/>
      <c r="FE21" s="150"/>
      <c r="FF21" s="150"/>
      <c r="FG21" s="150"/>
      <c r="FH21" s="150"/>
      <c r="FI21" s="150"/>
      <c r="FJ21" s="150"/>
      <c r="FK21" s="150"/>
      <c r="FL21" s="150"/>
      <c r="FM21" s="150"/>
      <c r="FN21" s="150"/>
      <c r="FO21" s="150"/>
      <c r="FP21" s="150"/>
      <c r="FQ21" s="150"/>
      <c r="FR21" s="150"/>
      <c r="FS21" s="150"/>
      <c r="FT21" s="150"/>
      <c r="FU21" s="150"/>
      <c r="FV21" s="150"/>
      <c r="FW21" s="150"/>
      <c r="FX21" s="150"/>
      <c r="FY21" s="150"/>
      <c r="FZ21" s="150"/>
      <c r="GA21" s="150"/>
      <c r="GB21" s="150"/>
      <c r="GC21" s="150"/>
      <c r="GD21" s="150"/>
      <c r="GE21" s="150"/>
      <c r="GF21" s="150"/>
      <c r="GG21" s="150"/>
      <c r="GH21" s="150"/>
      <c r="GI21" s="150"/>
      <c r="GJ21" s="150"/>
      <c r="GK21" s="150"/>
      <c r="GL21" s="150"/>
      <c r="GM21" s="150"/>
      <c r="GN21" s="150"/>
      <c r="GO21" s="150"/>
      <c r="GP21" s="150"/>
      <c r="GQ21" s="150"/>
      <c r="GR21" s="150"/>
      <c r="GS21" s="150"/>
      <c r="GT21" s="150"/>
      <c r="GU21" s="150"/>
      <c r="GV21" s="150"/>
      <c r="GW21" s="150"/>
      <c r="GX21" s="150"/>
      <c r="GY21" s="150"/>
      <c r="GZ21" s="150"/>
      <c r="HA21" s="150"/>
      <c r="HB21" s="150"/>
      <c r="HC21" s="150"/>
      <c r="HD21" s="150"/>
      <c r="HE21" s="150"/>
      <c r="HF21" s="150"/>
      <c r="HG21" s="150"/>
      <c r="HH21" s="150"/>
      <c r="HI21" s="150"/>
      <c r="HJ21" s="150"/>
      <c r="HK21" s="150"/>
      <c r="HL21" s="150"/>
      <c r="HM21" s="150"/>
      <c r="HN21" s="150"/>
      <c r="HO21" s="150"/>
      <c r="HP21" s="150"/>
      <c r="HQ21" s="150"/>
      <c r="HR21" s="150"/>
      <c r="HS21" s="150"/>
      <c r="HT21" s="150"/>
      <c r="HU21" s="150"/>
      <c r="HV21" s="150"/>
      <c r="HW21" s="150"/>
      <c r="HX21" s="150"/>
      <c r="HY21" s="150"/>
      <c r="HZ21" s="150"/>
      <c r="IA21" s="150"/>
      <c r="IB21" s="150"/>
      <c r="IC21" s="150"/>
      <c r="ID21" s="150"/>
      <c r="IE21" s="150"/>
      <c r="IF21" s="150"/>
      <c r="IG21" s="150"/>
      <c r="IH21" s="150"/>
      <c r="II21" s="150"/>
      <c r="IJ21" s="150"/>
      <c r="IK21" s="150"/>
      <c r="IL21" s="150"/>
      <c r="IM21" s="150"/>
      <c r="IN21" s="150"/>
      <c r="IO21" s="150"/>
      <c r="IP21" s="150"/>
      <c r="IQ21" s="150"/>
      <c r="IR21" s="150"/>
      <c r="IS21" s="150"/>
      <c r="IT21" s="150"/>
      <c r="IU21" s="150"/>
      <c r="IV21" s="150"/>
    </row>
    <row r="22" spans="1:256" ht="16.2">
      <c r="A22" s="210"/>
      <c r="B22" s="211" t="s">
        <v>329</v>
      </c>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c r="EP22" s="150"/>
      <c r="EQ22" s="150"/>
      <c r="ER22" s="150"/>
      <c r="ES22" s="150"/>
      <c r="ET22" s="150"/>
      <c r="EU22" s="150"/>
      <c r="EV22" s="150"/>
      <c r="EW22" s="150"/>
      <c r="EX22" s="150"/>
      <c r="EY22" s="150"/>
      <c r="EZ22" s="150"/>
      <c r="FA22" s="150"/>
      <c r="FB22" s="150"/>
      <c r="FC22" s="150"/>
      <c r="FD22" s="150"/>
      <c r="FE22" s="150"/>
      <c r="FF22" s="150"/>
      <c r="FG22" s="150"/>
      <c r="FH22" s="150"/>
      <c r="FI22" s="150"/>
      <c r="FJ22" s="150"/>
      <c r="FK22" s="150"/>
      <c r="FL22" s="150"/>
      <c r="FM22" s="150"/>
      <c r="FN22" s="150"/>
      <c r="FO22" s="150"/>
      <c r="FP22" s="150"/>
      <c r="FQ22" s="150"/>
      <c r="FR22" s="150"/>
      <c r="FS22" s="150"/>
      <c r="FT22" s="150"/>
      <c r="FU22" s="150"/>
      <c r="FV22" s="150"/>
      <c r="FW22" s="150"/>
      <c r="FX22" s="150"/>
      <c r="FY22" s="150"/>
      <c r="FZ22" s="150"/>
      <c r="GA22" s="150"/>
      <c r="GB22" s="150"/>
      <c r="GC22" s="150"/>
      <c r="GD22" s="150"/>
      <c r="GE22" s="150"/>
      <c r="GF22" s="150"/>
      <c r="GG22" s="150"/>
      <c r="GH22" s="150"/>
      <c r="GI22" s="150"/>
      <c r="GJ22" s="150"/>
      <c r="GK22" s="150"/>
      <c r="GL22" s="150"/>
      <c r="GM22" s="150"/>
      <c r="GN22" s="150"/>
      <c r="GO22" s="150"/>
      <c r="GP22" s="150"/>
      <c r="GQ22" s="150"/>
      <c r="GR22" s="150"/>
      <c r="GS22" s="150"/>
      <c r="GT22" s="150"/>
      <c r="GU22" s="150"/>
      <c r="GV22" s="150"/>
      <c r="GW22" s="150"/>
      <c r="GX22" s="150"/>
      <c r="GY22" s="150"/>
      <c r="GZ22" s="150"/>
      <c r="HA22" s="150"/>
      <c r="HB22" s="150"/>
      <c r="HC22" s="150"/>
      <c r="HD22" s="150"/>
      <c r="HE22" s="150"/>
      <c r="HF22" s="150"/>
      <c r="HG22" s="150"/>
      <c r="HH22" s="150"/>
      <c r="HI22" s="150"/>
      <c r="HJ22" s="150"/>
      <c r="HK22" s="150"/>
      <c r="HL22" s="150"/>
      <c r="HM22" s="150"/>
      <c r="HN22" s="150"/>
      <c r="HO22" s="150"/>
      <c r="HP22" s="150"/>
      <c r="HQ22" s="150"/>
      <c r="HR22" s="150"/>
      <c r="HS22" s="150"/>
      <c r="HT22" s="150"/>
      <c r="HU22" s="150"/>
      <c r="HV22" s="150"/>
      <c r="HW22" s="150"/>
      <c r="HX22" s="150"/>
      <c r="HY22" s="150"/>
      <c r="HZ22" s="150"/>
      <c r="IA22" s="150"/>
      <c r="IB22" s="150"/>
      <c r="IC22" s="150"/>
      <c r="ID22" s="150"/>
      <c r="IE22" s="150"/>
      <c r="IF22" s="150"/>
      <c r="IG22" s="150"/>
      <c r="IH22" s="150"/>
      <c r="II22" s="150"/>
      <c r="IJ22" s="150"/>
      <c r="IK22" s="150"/>
      <c r="IL22" s="150"/>
      <c r="IM22" s="150"/>
      <c r="IN22" s="150"/>
      <c r="IO22" s="150"/>
      <c r="IP22" s="150"/>
      <c r="IQ22" s="150"/>
      <c r="IR22" s="150"/>
      <c r="IS22" s="150"/>
      <c r="IT22" s="150"/>
      <c r="IU22" s="150"/>
      <c r="IV22" s="150"/>
    </row>
    <row r="23" spans="1:256">
      <c r="A23" s="150"/>
      <c r="B23" s="212" t="s">
        <v>284</v>
      </c>
      <c r="C23" s="212"/>
      <c r="D23" s="212"/>
      <c r="E23" s="212"/>
      <c r="F23" s="212"/>
      <c r="G23" s="212"/>
      <c r="H23" s="212"/>
      <c r="I23" s="212"/>
      <c r="J23" s="212"/>
      <c r="K23" s="213" t="s">
        <v>285</v>
      </c>
      <c r="L23" s="213"/>
      <c r="M23" s="213"/>
      <c r="N23" s="213"/>
      <c r="O23" s="213"/>
      <c r="P23" s="213"/>
      <c r="Q23" s="213"/>
      <c r="R23" s="213"/>
      <c r="S23" s="213"/>
      <c r="T23" s="213"/>
      <c r="U23" s="213"/>
      <c r="V23" s="213"/>
      <c r="W23" s="213" t="s">
        <v>286</v>
      </c>
      <c r="X23" s="213"/>
      <c r="Y23" s="213"/>
      <c r="Z23" s="213"/>
      <c r="AA23" s="213"/>
      <c r="AB23" s="213"/>
      <c r="AC23" s="213"/>
      <c r="AD23" s="213"/>
      <c r="AE23" s="213"/>
      <c r="AF23" s="213"/>
      <c r="AG23" s="213"/>
      <c r="AH23" s="213"/>
      <c r="AI23" s="213"/>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c r="EM23" s="150"/>
      <c r="EN23" s="150"/>
      <c r="EO23" s="150"/>
      <c r="EP23" s="150"/>
      <c r="EQ23" s="150"/>
      <c r="ER23" s="150"/>
      <c r="ES23" s="150"/>
      <c r="ET23" s="150"/>
      <c r="EU23" s="150"/>
      <c r="EV23" s="150"/>
      <c r="EW23" s="150"/>
      <c r="EX23" s="150"/>
      <c r="EY23" s="150"/>
      <c r="EZ23" s="150"/>
      <c r="FA23" s="150"/>
      <c r="FB23" s="150"/>
      <c r="FC23" s="150"/>
      <c r="FD23" s="150"/>
      <c r="FE23" s="150"/>
      <c r="FF23" s="150"/>
      <c r="FG23" s="150"/>
      <c r="FH23" s="150"/>
      <c r="FI23" s="150"/>
      <c r="FJ23" s="150"/>
      <c r="FK23" s="150"/>
      <c r="FL23" s="150"/>
      <c r="FM23" s="150"/>
      <c r="FN23" s="150"/>
      <c r="FO23" s="150"/>
      <c r="FP23" s="150"/>
      <c r="FQ23" s="150"/>
      <c r="FR23" s="150"/>
      <c r="FS23" s="150"/>
      <c r="FT23" s="150"/>
      <c r="FU23" s="150"/>
      <c r="FV23" s="150"/>
      <c r="FW23" s="150"/>
      <c r="FX23" s="150"/>
      <c r="FY23" s="150"/>
      <c r="FZ23" s="150"/>
      <c r="GA23" s="150"/>
      <c r="GB23" s="150"/>
      <c r="GC23" s="150"/>
      <c r="GD23" s="150"/>
      <c r="GE23" s="150"/>
      <c r="GF23" s="150"/>
      <c r="GG23" s="150"/>
      <c r="GH23" s="150"/>
      <c r="GI23" s="150"/>
      <c r="GJ23" s="150"/>
      <c r="GK23" s="150"/>
      <c r="GL23" s="150"/>
      <c r="GM23" s="150"/>
      <c r="GN23" s="150"/>
      <c r="GO23" s="150"/>
      <c r="GP23" s="150"/>
      <c r="GQ23" s="150"/>
      <c r="GR23" s="150"/>
      <c r="GS23" s="150"/>
      <c r="GT23" s="150"/>
      <c r="GU23" s="150"/>
      <c r="GV23" s="150"/>
      <c r="GW23" s="150"/>
      <c r="GX23" s="150"/>
      <c r="GY23" s="150"/>
      <c r="GZ23" s="150"/>
      <c r="HA23" s="150"/>
      <c r="HB23" s="150"/>
      <c r="HC23" s="150"/>
      <c r="HD23" s="150"/>
      <c r="HE23" s="150"/>
      <c r="HF23" s="150"/>
      <c r="HG23" s="150"/>
      <c r="HH23" s="150"/>
      <c r="HI23" s="150"/>
      <c r="HJ23" s="150"/>
      <c r="HK23" s="150"/>
      <c r="HL23" s="150"/>
      <c r="HM23" s="150"/>
      <c r="HN23" s="150"/>
      <c r="HO23" s="150"/>
      <c r="HP23" s="150"/>
      <c r="HQ23" s="150"/>
      <c r="HR23" s="150"/>
      <c r="HS23" s="150"/>
      <c r="HT23" s="150"/>
      <c r="HU23" s="150"/>
      <c r="HV23" s="150"/>
      <c r="HW23" s="150"/>
      <c r="HX23" s="150"/>
      <c r="HY23" s="150"/>
      <c r="HZ23" s="150"/>
      <c r="IA23" s="150"/>
      <c r="IB23" s="150"/>
      <c r="IC23" s="150"/>
      <c r="ID23" s="150"/>
      <c r="IE23" s="150"/>
      <c r="IF23" s="150"/>
      <c r="IG23" s="150"/>
      <c r="IH23" s="150"/>
      <c r="II23" s="150"/>
      <c r="IJ23" s="150"/>
      <c r="IK23" s="150"/>
      <c r="IL23" s="150"/>
      <c r="IM23" s="150"/>
      <c r="IN23" s="150"/>
      <c r="IO23" s="150"/>
      <c r="IP23" s="150"/>
      <c r="IQ23" s="150"/>
      <c r="IR23" s="150"/>
      <c r="IS23" s="150"/>
      <c r="IT23" s="150"/>
      <c r="IU23" s="150"/>
      <c r="IV23" s="150"/>
    </row>
    <row r="24" spans="1:256" s="172" customFormat="1" ht="75" customHeight="1">
      <c r="B24" s="214" t="s">
        <v>287</v>
      </c>
      <c r="C24" s="215"/>
      <c r="D24" s="215"/>
      <c r="E24" s="215"/>
      <c r="F24" s="215"/>
      <c r="G24" s="215"/>
      <c r="H24" s="215"/>
      <c r="I24" s="215"/>
      <c r="J24" s="215"/>
      <c r="K24" s="216" t="s">
        <v>288</v>
      </c>
      <c r="L24" s="217"/>
      <c r="M24" s="217"/>
      <c r="N24" s="217"/>
      <c r="O24" s="217"/>
      <c r="P24" s="218"/>
      <c r="Q24" s="219" t="s">
        <v>289</v>
      </c>
      <c r="R24" s="219"/>
      <c r="S24" s="219"/>
      <c r="T24" s="219"/>
      <c r="U24" s="219"/>
      <c r="V24" s="220"/>
      <c r="W24" s="221" t="s">
        <v>290</v>
      </c>
      <c r="X24" s="219"/>
      <c r="Y24" s="219"/>
      <c r="Z24" s="219"/>
      <c r="AA24" s="219"/>
      <c r="AB24" s="219"/>
      <c r="AC24" s="219"/>
      <c r="AD24" s="219"/>
      <c r="AE24" s="219"/>
      <c r="AF24" s="219"/>
      <c r="AG24" s="219"/>
      <c r="AH24" s="219"/>
      <c r="AI24" s="220"/>
    </row>
    <row r="25" spans="1:256" s="172" customFormat="1" ht="75" customHeight="1">
      <c r="B25" s="222"/>
      <c r="C25" s="223"/>
      <c r="D25" s="223"/>
      <c r="E25" s="223"/>
      <c r="F25" s="223"/>
      <c r="G25" s="223"/>
      <c r="H25" s="223"/>
      <c r="I25" s="223"/>
      <c r="J25" s="223"/>
      <c r="K25" s="216" t="s">
        <v>291</v>
      </c>
      <c r="L25" s="217"/>
      <c r="M25" s="217"/>
      <c r="N25" s="217"/>
      <c r="O25" s="217"/>
      <c r="P25" s="218"/>
      <c r="Q25" s="219" t="s">
        <v>292</v>
      </c>
      <c r="R25" s="219"/>
      <c r="S25" s="219"/>
      <c r="T25" s="219"/>
      <c r="U25" s="219"/>
      <c r="V25" s="220"/>
      <c r="W25" s="224" t="s">
        <v>293</v>
      </c>
      <c r="X25" s="224"/>
      <c r="Y25" s="224"/>
      <c r="Z25" s="224"/>
      <c r="AA25" s="224"/>
      <c r="AB25" s="224"/>
      <c r="AC25" s="224"/>
      <c r="AD25" s="224"/>
      <c r="AE25" s="224"/>
      <c r="AF25" s="224"/>
      <c r="AG25" s="224"/>
      <c r="AH25" s="224"/>
      <c r="AI25" s="224"/>
    </row>
    <row r="26" spans="1:256" ht="75" customHeight="1">
      <c r="A26" s="172"/>
      <c r="B26" s="225"/>
      <c r="C26" s="226"/>
      <c r="D26" s="226"/>
      <c r="E26" s="226"/>
      <c r="F26" s="226"/>
      <c r="G26" s="226"/>
      <c r="H26" s="226"/>
      <c r="I26" s="226"/>
      <c r="J26" s="226"/>
      <c r="K26" s="227" t="s">
        <v>294</v>
      </c>
      <c r="L26" s="227"/>
      <c r="M26" s="227"/>
      <c r="N26" s="227"/>
      <c r="O26" s="227"/>
      <c r="P26" s="228"/>
      <c r="Q26" s="219" t="s">
        <v>295</v>
      </c>
      <c r="R26" s="219"/>
      <c r="S26" s="219"/>
      <c r="T26" s="219"/>
      <c r="U26" s="219"/>
      <c r="V26" s="220"/>
      <c r="W26" s="224" t="s">
        <v>296</v>
      </c>
      <c r="X26" s="224"/>
      <c r="Y26" s="224"/>
      <c r="Z26" s="224"/>
      <c r="AA26" s="224"/>
      <c r="AB26" s="224"/>
      <c r="AC26" s="224"/>
      <c r="AD26" s="224"/>
      <c r="AE26" s="224"/>
      <c r="AF26" s="224"/>
      <c r="AG26" s="224"/>
      <c r="AH26" s="224"/>
      <c r="AI26" s="224"/>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c r="EL26" s="150"/>
      <c r="EM26" s="150"/>
      <c r="EN26" s="150"/>
      <c r="EO26" s="150"/>
      <c r="EP26" s="150"/>
      <c r="EQ26" s="150"/>
      <c r="ER26" s="150"/>
      <c r="ES26" s="150"/>
      <c r="ET26" s="150"/>
      <c r="EU26" s="150"/>
      <c r="EV26" s="150"/>
      <c r="EW26" s="150"/>
      <c r="EX26" s="150"/>
      <c r="EY26" s="150"/>
      <c r="EZ26" s="150"/>
      <c r="FA26" s="150"/>
      <c r="FB26" s="150"/>
      <c r="FC26" s="150"/>
      <c r="FD26" s="150"/>
      <c r="FE26" s="150"/>
      <c r="FF26" s="150"/>
      <c r="FG26" s="150"/>
      <c r="FH26" s="150"/>
      <c r="FI26" s="150"/>
      <c r="FJ26" s="150"/>
      <c r="FK26" s="150"/>
      <c r="FL26" s="150"/>
      <c r="FM26" s="150"/>
      <c r="FN26" s="150"/>
      <c r="FO26" s="150"/>
      <c r="FP26" s="150"/>
      <c r="FQ26" s="150"/>
      <c r="FR26" s="150"/>
      <c r="FS26" s="150"/>
      <c r="FT26" s="150"/>
      <c r="FU26" s="150"/>
      <c r="FV26" s="150"/>
      <c r="FW26" s="150"/>
      <c r="FX26" s="150"/>
      <c r="FY26" s="150"/>
      <c r="FZ26" s="150"/>
      <c r="GA26" s="150"/>
      <c r="GB26" s="150"/>
      <c r="GC26" s="150"/>
      <c r="GD26" s="150"/>
      <c r="GE26" s="150"/>
      <c r="GF26" s="150"/>
      <c r="GG26" s="150"/>
      <c r="GH26" s="150"/>
      <c r="GI26" s="150"/>
      <c r="GJ26" s="150"/>
      <c r="GK26" s="150"/>
      <c r="GL26" s="150"/>
      <c r="GM26" s="150"/>
      <c r="GN26" s="150"/>
      <c r="GO26" s="150"/>
      <c r="GP26" s="150"/>
      <c r="GQ26" s="150"/>
      <c r="GR26" s="150"/>
      <c r="GS26" s="150"/>
      <c r="GT26" s="150"/>
      <c r="GU26" s="150"/>
      <c r="GV26" s="150"/>
      <c r="GW26" s="150"/>
      <c r="GX26" s="150"/>
      <c r="GY26" s="150"/>
      <c r="GZ26" s="150"/>
      <c r="HA26" s="150"/>
      <c r="HB26" s="150"/>
      <c r="HC26" s="150"/>
      <c r="HD26" s="150"/>
      <c r="HE26" s="150"/>
      <c r="HF26" s="150"/>
      <c r="HG26" s="150"/>
      <c r="HH26" s="150"/>
      <c r="HI26" s="150"/>
      <c r="HJ26" s="150"/>
      <c r="HK26" s="150"/>
      <c r="HL26" s="150"/>
      <c r="HM26" s="150"/>
      <c r="HN26" s="150"/>
      <c r="HO26" s="150"/>
      <c r="HP26" s="150"/>
      <c r="HQ26" s="150"/>
      <c r="HR26" s="150"/>
      <c r="HS26" s="150"/>
      <c r="HT26" s="150"/>
      <c r="HU26" s="150"/>
      <c r="HV26" s="150"/>
      <c r="HW26" s="150"/>
      <c r="HX26" s="150"/>
      <c r="HY26" s="150"/>
      <c r="HZ26" s="150"/>
      <c r="IA26" s="150"/>
      <c r="IB26" s="150"/>
      <c r="IC26" s="150"/>
      <c r="ID26" s="150"/>
      <c r="IE26" s="150"/>
      <c r="IF26" s="150"/>
      <c r="IG26" s="150"/>
      <c r="IH26" s="150"/>
      <c r="II26" s="150"/>
      <c r="IJ26" s="150"/>
      <c r="IK26" s="150"/>
      <c r="IL26" s="150"/>
      <c r="IM26" s="150"/>
      <c r="IN26" s="150"/>
      <c r="IO26" s="150"/>
      <c r="IP26" s="150"/>
      <c r="IQ26" s="150"/>
      <c r="IR26" s="150"/>
      <c r="IS26" s="150"/>
      <c r="IT26" s="150"/>
      <c r="IU26" s="150"/>
      <c r="IV26" s="150"/>
    </row>
    <row r="27" spans="1:256">
      <c r="A27" s="150"/>
      <c r="B27" s="229" t="s">
        <v>297</v>
      </c>
      <c r="C27" s="229"/>
      <c r="D27" s="229"/>
      <c r="E27" s="229"/>
      <c r="F27" s="229"/>
      <c r="G27" s="229"/>
      <c r="H27" s="229"/>
      <c r="I27" s="229"/>
      <c r="J27" s="229"/>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c r="EM27" s="150"/>
      <c r="EN27" s="150"/>
      <c r="EO27" s="150"/>
      <c r="EP27" s="150"/>
      <c r="EQ27" s="150"/>
      <c r="ER27" s="150"/>
      <c r="ES27" s="150"/>
      <c r="ET27" s="150"/>
      <c r="EU27" s="150"/>
      <c r="EV27" s="150"/>
      <c r="EW27" s="150"/>
      <c r="EX27" s="150"/>
      <c r="EY27" s="150"/>
      <c r="EZ27" s="150"/>
      <c r="FA27" s="150"/>
      <c r="FB27" s="150"/>
      <c r="FC27" s="150"/>
      <c r="FD27" s="150"/>
      <c r="FE27" s="150"/>
      <c r="FF27" s="150"/>
      <c r="FG27" s="150"/>
      <c r="FH27" s="150"/>
      <c r="FI27" s="150"/>
      <c r="FJ27" s="150"/>
      <c r="FK27" s="150"/>
      <c r="FL27" s="150"/>
      <c r="FM27" s="150"/>
      <c r="FN27" s="150"/>
      <c r="FO27" s="150"/>
      <c r="FP27" s="150"/>
      <c r="FQ27" s="150"/>
      <c r="FR27" s="150"/>
      <c r="FS27" s="150"/>
      <c r="FT27" s="150"/>
      <c r="FU27" s="150"/>
      <c r="FV27" s="150"/>
      <c r="FW27" s="150"/>
      <c r="FX27" s="150"/>
      <c r="FY27" s="150"/>
      <c r="FZ27" s="150"/>
      <c r="GA27" s="150"/>
      <c r="GB27" s="150"/>
      <c r="GC27" s="150"/>
      <c r="GD27" s="150"/>
      <c r="GE27" s="150"/>
      <c r="GF27" s="150"/>
      <c r="GG27" s="150"/>
      <c r="GH27" s="150"/>
      <c r="GI27" s="150"/>
      <c r="GJ27" s="150"/>
      <c r="GK27" s="150"/>
      <c r="GL27" s="150"/>
      <c r="GM27" s="150"/>
      <c r="GN27" s="150"/>
      <c r="GO27" s="150"/>
      <c r="GP27" s="150"/>
      <c r="GQ27" s="150"/>
      <c r="GR27" s="150"/>
      <c r="GS27" s="150"/>
      <c r="GT27" s="150"/>
      <c r="GU27" s="150"/>
      <c r="GV27" s="150"/>
      <c r="GW27" s="150"/>
      <c r="GX27" s="150"/>
      <c r="GY27" s="150"/>
      <c r="GZ27" s="150"/>
      <c r="HA27" s="150"/>
      <c r="HB27" s="150"/>
      <c r="HC27" s="150"/>
      <c r="HD27" s="150"/>
      <c r="HE27" s="150"/>
      <c r="HF27" s="150"/>
      <c r="HG27" s="150"/>
      <c r="HH27" s="150"/>
      <c r="HI27" s="150"/>
      <c r="HJ27" s="150"/>
      <c r="HK27" s="150"/>
      <c r="HL27" s="150"/>
      <c r="HM27" s="150"/>
      <c r="HN27" s="150"/>
      <c r="HO27" s="150"/>
      <c r="HP27" s="150"/>
      <c r="HQ27" s="150"/>
      <c r="HR27" s="150"/>
      <c r="HS27" s="150"/>
      <c r="HT27" s="150"/>
      <c r="HU27" s="150"/>
      <c r="HV27" s="150"/>
      <c r="HW27" s="150"/>
      <c r="HX27" s="150"/>
      <c r="HY27" s="150"/>
      <c r="HZ27" s="150"/>
      <c r="IA27" s="150"/>
      <c r="IB27" s="150"/>
      <c r="IC27" s="150"/>
      <c r="ID27" s="150"/>
      <c r="IE27" s="150"/>
      <c r="IF27" s="150"/>
      <c r="IG27" s="150"/>
      <c r="IH27" s="150"/>
      <c r="II27" s="150"/>
      <c r="IJ27" s="150"/>
      <c r="IK27" s="150"/>
      <c r="IL27" s="150"/>
      <c r="IM27" s="150"/>
      <c r="IN27" s="150"/>
      <c r="IO27" s="150"/>
      <c r="IP27" s="150"/>
      <c r="IQ27" s="150"/>
      <c r="IR27" s="150"/>
      <c r="IS27" s="150"/>
      <c r="IT27" s="150"/>
      <c r="IU27" s="150"/>
      <c r="IV27" s="150"/>
    </row>
    <row r="28" spans="1:256" ht="16.2">
      <c r="A28" s="210"/>
      <c r="B28" s="211" t="s">
        <v>330</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c r="EJ28" s="150"/>
      <c r="EK28" s="150"/>
      <c r="EL28" s="150"/>
      <c r="EM28" s="150"/>
      <c r="EN28" s="150"/>
      <c r="EO28" s="150"/>
      <c r="EP28" s="150"/>
      <c r="EQ28" s="150"/>
      <c r="ER28" s="150"/>
      <c r="ES28" s="150"/>
      <c r="ET28" s="150"/>
      <c r="EU28" s="150"/>
      <c r="EV28" s="150"/>
      <c r="EW28" s="150"/>
      <c r="EX28" s="150"/>
      <c r="EY28" s="150"/>
      <c r="EZ28" s="150"/>
      <c r="FA28" s="150"/>
      <c r="FB28" s="150"/>
      <c r="FC28" s="150"/>
      <c r="FD28" s="150"/>
      <c r="FE28" s="150"/>
      <c r="FF28" s="150"/>
      <c r="FG28" s="150"/>
      <c r="FH28" s="150"/>
      <c r="FI28" s="150"/>
      <c r="FJ28" s="150"/>
      <c r="FK28" s="150"/>
      <c r="FL28" s="150"/>
      <c r="FM28" s="150"/>
      <c r="FN28" s="150"/>
      <c r="FO28" s="150"/>
      <c r="FP28" s="150"/>
      <c r="FQ28" s="150"/>
      <c r="FR28" s="150"/>
      <c r="FS28" s="150"/>
      <c r="FT28" s="150"/>
      <c r="FU28" s="150"/>
      <c r="FV28" s="150"/>
      <c r="FW28" s="150"/>
      <c r="FX28" s="150"/>
      <c r="FY28" s="150"/>
      <c r="FZ28" s="150"/>
      <c r="GA28" s="150"/>
      <c r="GB28" s="150"/>
      <c r="GC28" s="150"/>
      <c r="GD28" s="150"/>
      <c r="GE28" s="150"/>
      <c r="GF28" s="150"/>
      <c r="GG28" s="150"/>
      <c r="GH28" s="150"/>
      <c r="GI28" s="150"/>
      <c r="GJ28" s="150"/>
      <c r="GK28" s="150"/>
      <c r="GL28" s="150"/>
      <c r="GM28" s="150"/>
      <c r="GN28" s="150"/>
      <c r="GO28" s="150"/>
      <c r="GP28" s="150"/>
      <c r="GQ28" s="150"/>
      <c r="GR28" s="150"/>
      <c r="GS28" s="150"/>
      <c r="GT28" s="150"/>
      <c r="GU28" s="150"/>
      <c r="GV28" s="150"/>
      <c r="GW28" s="150"/>
      <c r="GX28" s="150"/>
      <c r="GY28" s="150"/>
      <c r="GZ28" s="150"/>
      <c r="HA28" s="150"/>
      <c r="HB28" s="150"/>
      <c r="HC28" s="150"/>
      <c r="HD28" s="150"/>
      <c r="HE28" s="150"/>
      <c r="HF28" s="150"/>
      <c r="HG28" s="150"/>
      <c r="HH28" s="150"/>
      <c r="HI28" s="150"/>
      <c r="HJ28" s="150"/>
      <c r="HK28" s="150"/>
      <c r="HL28" s="150"/>
      <c r="HM28" s="150"/>
      <c r="HN28" s="150"/>
      <c r="HO28" s="150"/>
      <c r="HP28" s="150"/>
      <c r="HQ28" s="150"/>
      <c r="HR28" s="150"/>
      <c r="HS28" s="150"/>
      <c r="HT28" s="150"/>
      <c r="HU28" s="150"/>
      <c r="HV28" s="150"/>
      <c r="HW28" s="150"/>
      <c r="HX28" s="150"/>
      <c r="HY28" s="150"/>
      <c r="HZ28" s="150"/>
      <c r="IA28" s="150"/>
      <c r="IB28" s="150"/>
      <c r="IC28" s="150"/>
      <c r="ID28" s="150"/>
      <c r="IE28" s="150"/>
      <c r="IF28" s="150"/>
      <c r="IG28" s="150"/>
      <c r="IH28" s="150"/>
      <c r="II28" s="150"/>
      <c r="IJ28" s="150"/>
      <c r="IK28" s="150"/>
      <c r="IL28" s="150"/>
      <c r="IM28" s="150"/>
      <c r="IN28" s="150"/>
      <c r="IO28" s="150"/>
      <c r="IP28" s="150"/>
      <c r="IQ28" s="150"/>
      <c r="IR28" s="150"/>
      <c r="IS28" s="150"/>
      <c r="IT28" s="150"/>
      <c r="IU28" s="150"/>
      <c r="IV28" s="150"/>
    </row>
    <row r="29" spans="1:256" ht="15">
      <c r="A29" s="150"/>
      <c r="B29" s="231" t="s">
        <v>284</v>
      </c>
      <c r="C29" s="231"/>
      <c r="D29" s="231"/>
      <c r="E29" s="231"/>
      <c r="F29" s="231"/>
      <c r="G29" s="231"/>
      <c r="H29" s="231"/>
      <c r="I29" s="231"/>
      <c r="J29" s="231"/>
      <c r="K29" s="232" t="s">
        <v>285</v>
      </c>
      <c r="L29" s="232"/>
      <c r="M29" s="232"/>
      <c r="N29" s="232"/>
      <c r="O29" s="232"/>
      <c r="P29" s="232"/>
      <c r="Q29" s="232"/>
      <c r="R29" s="232"/>
      <c r="S29" s="232"/>
      <c r="T29" s="232"/>
      <c r="U29" s="232"/>
      <c r="V29" s="232"/>
      <c r="W29" s="213" t="s">
        <v>286</v>
      </c>
      <c r="X29" s="213"/>
      <c r="Y29" s="213"/>
      <c r="Z29" s="213"/>
      <c r="AA29" s="213"/>
      <c r="AB29" s="213"/>
      <c r="AC29" s="213"/>
      <c r="AD29" s="213"/>
      <c r="AE29" s="213"/>
      <c r="AF29" s="213"/>
      <c r="AG29" s="213"/>
      <c r="AH29" s="213"/>
      <c r="AI29" s="213"/>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c r="EJ29" s="150"/>
      <c r="EK29" s="150"/>
      <c r="EL29" s="150"/>
      <c r="EM29" s="150"/>
      <c r="EN29" s="150"/>
      <c r="EO29" s="150"/>
      <c r="EP29" s="150"/>
      <c r="EQ29" s="150"/>
      <c r="ER29" s="150"/>
      <c r="ES29" s="150"/>
      <c r="ET29" s="150"/>
      <c r="EU29" s="150"/>
      <c r="EV29" s="150"/>
      <c r="EW29" s="150"/>
      <c r="EX29" s="150"/>
      <c r="EY29" s="150"/>
      <c r="EZ29" s="150"/>
      <c r="FA29" s="150"/>
      <c r="FB29" s="150"/>
      <c r="FC29" s="150"/>
      <c r="FD29" s="150"/>
      <c r="FE29" s="150"/>
      <c r="FF29" s="150"/>
      <c r="FG29" s="150"/>
      <c r="FH29" s="150"/>
      <c r="FI29" s="150"/>
      <c r="FJ29" s="150"/>
      <c r="FK29" s="150"/>
      <c r="FL29" s="150"/>
      <c r="FM29" s="150"/>
      <c r="FN29" s="150"/>
      <c r="FO29" s="150"/>
      <c r="FP29" s="150"/>
      <c r="FQ29" s="150"/>
      <c r="FR29" s="150"/>
      <c r="FS29" s="150"/>
      <c r="FT29" s="150"/>
      <c r="FU29" s="150"/>
      <c r="FV29" s="150"/>
      <c r="FW29" s="150"/>
      <c r="FX29" s="150"/>
      <c r="FY29" s="150"/>
      <c r="FZ29" s="150"/>
      <c r="GA29" s="150"/>
      <c r="GB29" s="150"/>
      <c r="GC29" s="150"/>
      <c r="GD29" s="150"/>
      <c r="GE29" s="150"/>
      <c r="GF29" s="150"/>
      <c r="GG29" s="150"/>
      <c r="GH29" s="150"/>
      <c r="GI29" s="150"/>
      <c r="GJ29" s="150"/>
      <c r="GK29" s="150"/>
      <c r="GL29" s="150"/>
      <c r="GM29" s="150"/>
      <c r="GN29" s="150"/>
      <c r="GO29" s="150"/>
      <c r="GP29" s="150"/>
      <c r="GQ29" s="150"/>
      <c r="GR29" s="150"/>
      <c r="GS29" s="150"/>
      <c r="GT29" s="150"/>
      <c r="GU29" s="150"/>
      <c r="GV29" s="150"/>
      <c r="GW29" s="150"/>
      <c r="GX29" s="150"/>
      <c r="GY29" s="150"/>
      <c r="GZ29" s="150"/>
      <c r="HA29" s="150"/>
      <c r="HB29" s="150"/>
      <c r="HC29" s="150"/>
      <c r="HD29" s="150"/>
      <c r="HE29" s="150"/>
      <c r="HF29" s="150"/>
      <c r="HG29" s="150"/>
      <c r="HH29" s="150"/>
      <c r="HI29" s="150"/>
      <c r="HJ29" s="150"/>
      <c r="HK29" s="150"/>
      <c r="HL29" s="150"/>
      <c r="HM29" s="150"/>
      <c r="HN29" s="150"/>
      <c r="HO29" s="150"/>
      <c r="HP29" s="150"/>
      <c r="HQ29" s="150"/>
      <c r="HR29" s="150"/>
      <c r="HS29" s="150"/>
      <c r="HT29" s="150"/>
      <c r="HU29" s="150"/>
      <c r="HV29" s="150"/>
      <c r="HW29" s="150"/>
      <c r="HX29" s="150"/>
      <c r="HY29" s="150"/>
      <c r="HZ29" s="150"/>
      <c r="IA29" s="150"/>
      <c r="IB29" s="150"/>
      <c r="IC29" s="150"/>
      <c r="ID29" s="150"/>
      <c r="IE29" s="150"/>
      <c r="IF29" s="150"/>
      <c r="IG29" s="150"/>
      <c r="IH29" s="150"/>
      <c r="II29" s="150"/>
      <c r="IJ29" s="150"/>
      <c r="IK29" s="150"/>
      <c r="IL29" s="150"/>
      <c r="IM29" s="150"/>
      <c r="IN29" s="150"/>
      <c r="IO29" s="150"/>
      <c r="IP29" s="150"/>
      <c r="IQ29" s="150"/>
      <c r="IR29" s="150"/>
      <c r="IS29" s="150"/>
      <c r="IT29" s="150"/>
      <c r="IU29" s="150"/>
      <c r="IV29" s="150"/>
    </row>
    <row r="30" spans="1:256" s="172" customFormat="1" ht="75" customHeight="1">
      <c r="B30" s="233" t="s">
        <v>298</v>
      </c>
      <c r="C30" s="233"/>
      <c r="D30" s="233"/>
      <c r="E30" s="233"/>
      <c r="F30" s="233"/>
      <c r="G30" s="233"/>
      <c r="H30" s="233"/>
      <c r="I30" s="233"/>
      <c r="J30" s="233"/>
      <c r="K30" s="234" t="s">
        <v>299</v>
      </c>
      <c r="L30" s="234"/>
      <c r="M30" s="234"/>
      <c r="N30" s="234"/>
      <c r="O30" s="234"/>
      <c r="P30" s="234"/>
      <c r="Q30" s="234"/>
      <c r="R30" s="234"/>
      <c r="S30" s="234"/>
      <c r="T30" s="234"/>
      <c r="U30" s="234"/>
      <c r="V30" s="234"/>
      <c r="W30" s="235" t="s">
        <v>300</v>
      </c>
      <c r="X30" s="235"/>
      <c r="Y30" s="235"/>
      <c r="Z30" s="235"/>
      <c r="AA30" s="235"/>
      <c r="AB30" s="235"/>
      <c r="AC30" s="235"/>
      <c r="AD30" s="235"/>
      <c r="AE30" s="235"/>
      <c r="AF30" s="235"/>
      <c r="AG30" s="235"/>
      <c r="AH30" s="235"/>
      <c r="AI30" s="235"/>
    </row>
    <row r="31" spans="1:256" ht="75" customHeight="1">
      <c r="A31" s="172"/>
      <c r="B31" s="233" t="s">
        <v>301</v>
      </c>
      <c r="C31" s="233"/>
      <c r="D31" s="233"/>
      <c r="E31" s="233"/>
      <c r="F31" s="233"/>
      <c r="G31" s="233"/>
      <c r="H31" s="233"/>
      <c r="I31" s="233"/>
      <c r="J31" s="233"/>
      <c r="K31" s="236" t="s">
        <v>302</v>
      </c>
      <c r="L31" s="237"/>
      <c r="M31" s="237"/>
      <c r="N31" s="237"/>
      <c r="O31" s="237"/>
      <c r="P31" s="237"/>
      <c r="Q31" s="237"/>
      <c r="R31" s="237"/>
      <c r="S31" s="237"/>
      <c r="T31" s="237"/>
      <c r="U31" s="237"/>
      <c r="V31" s="238"/>
      <c r="W31" s="235" t="s">
        <v>303</v>
      </c>
      <c r="X31" s="235"/>
      <c r="Y31" s="235"/>
      <c r="Z31" s="235"/>
      <c r="AA31" s="235"/>
      <c r="AB31" s="235"/>
      <c r="AC31" s="235"/>
      <c r="AD31" s="235"/>
      <c r="AE31" s="235"/>
      <c r="AF31" s="235"/>
      <c r="AG31" s="235"/>
      <c r="AH31" s="235"/>
      <c r="AI31" s="235"/>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c r="EM31" s="150"/>
      <c r="EN31" s="150"/>
      <c r="EO31" s="150"/>
      <c r="EP31" s="150"/>
      <c r="EQ31" s="150"/>
      <c r="ER31" s="150"/>
      <c r="ES31" s="150"/>
      <c r="ET31" s="150"/>
      <c r="EU31" s="150"/>
      <c r="EV31" s="150"/>
      <c r="EW31" s="150"/>
      <c r="EX31" s="150"/>
      <c r="EY31" s="150"/>
      <c r="EZ31" s="150"/>
      <c r="FA31" s="150"/>
      <c r="FB31" s="150"/>
      <c r="FC31" s="150"/>
      <c r="FD31" s="150"/>
      <c r="FE31" s="150"/>
      <c r="FF31" s="150"/>
      <c r="FG31" s="150"/>
      <c r="FH31" s="150"/>
      <c r="FI31" s="150"/>
      <c r="FJ31" s="150"/>
      <c r="FK31" s="150"/>
      <c r="FL31" s="150"/>
      <c r="FM31" s="150"/>
      <c r="FN31" s="150"/>
      <c r="FO31" s="150"/>
      <c r="FP31" s="150"/>
      <c r="FQ31" s="150"/>
      <c r="FR31" s="150"/>
      <c r="FS31" s="150"/>
      <c r="FT31" s="150"/>
      <c r="FU31" s="150"/>
      <c r="FV31" s="150"/>
      <c r="FW31" s="150"/>
      <c r="FX31" s="150"/>
      <c r="FY31" s="150"/>
      <c r="FZ31" s="150"/>
      <c r="GA31" s="150"/>
      <c r="GB31" s="150"/>
      <c r="GC31" s="150"/>
      <c r="GD31" s="150"/>
      <c r="GE31" s="150"/>
      <c r="GF31" s="150"/>
      <c r="GG31" s="150"/>
      <c r="GH31" s="150"/>
      <c r="GI31" s="150"/>
      <c r="GJ31" s="150"/>
      <c r="GK31" s="150"/>
      <c r="GL31" s="150"/>
      <c r="GM31" s="150"/>
      <c r="GN31" s="150"/>
      <c r="GO31" s="150"/>
      <c r="GP31" s="150"/>
      <c r="GQ31" s="150"/>
      <c r="GR31" s="150"/>
      <c r="GS31" s="150"/>
      <c r="GT31" s="150"/>
      <c r="GU31" s="150"/>
      <c r="GV31" s="150"/>
      <c r="GW31" s="150"/>
      <c r="GX31" s="150"/>
      <c r="GY31" s="150"/>
      <c r="GZ31" s="150"/>
      <c r="HA31" s="150"/>
      <c r="HB31" s="150"/>
      <c r="HC31" s="150"/>
      <c r="HD31" s="150"/>
      <c r="HE31" s="150"/>
      <c r="HF31" s="150"/>
      <c r="HG31" s="150"/>
      <c r="HH31" s="150"/>
      <c r="HI31" s="150"/>
      <c r="HJ31" s="150"/>
      <c r="HK31" s="150"/>
      <c r="HL31" s="150"/>
      <c r="HM31" s="150"/>
      <c r="HN31" s="150"/>
      <c r="HO31" s="150"/>
      <c r="HP31" s="150"/>
      <c r="HQ31" s="150"/>
      <c r="HR31" s="150"/>
      <c r="HS31" s="150"/>
      <c r="HT31" s="150"/>
      <c r="HU31" s="150"/>
      <c r="HV31" s="150"/>
      <c r="HW31" s="150"/>
      <c r="HX31" s="150"/>
      <c r="HY31" s="150"/>
      <c r="HZ31" s="150"/>
      <c r="IA31" s="150"/>
      <c r="IB31" s="150"/>
      <c r="IC31" s="150"/>
      <c r="ID31" s="150"/>
      <c r="IE31" s="150"/>
      <c r="IF31" s="150"/>
      <c r="IG31" s="150"/>
      <c r="IH31" s="150"/>
      <c r="II31" s="150"/>
      <c r="IJ31" s="150"/>
      <c r="IK31" s="150"/>
      <c r="IL31" s="150"/>
      <c r="IM31" s="150"/>
      <c r="IN31" s="150"/>
      <c r="IO31" s="150"/>
      <c r="IP31" s="150"/>
      <c r="IQ31" s="150"/>
      <c r="IR31" s="150"/>
      <c r="IS31" s="150"/>
      <c r="IT31" s="150"/>
      <c r="IU31" s="150"/>
      <c r="IV31" s="150"/>
    </row>
    <row r="32" spans="1:256">
      <c r="A32" s="150"/>
      <c r="B32" s="229" t="s">
        <v>297</v>
      </c>
      <c r="C32" s="229"/>
      <c r="D32" s="229"/>
      <c r="E32" s="229"/>
      <c r="F32" s="229"/>
      <c r="G32" s="229"/>
      <c r="H32" s="229"/>
      <c r="I32" s="229"/>
      <c r="J32" s="229"/>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c r="EY32" s="150"/>
      <c r="EZ32" s="150"/>
      <c r="FA32" s="150"/>
      <c r="FB32" s="150"/>
      <c r="FC32" s="150"/>
      <c r="FD32" s="150"/>
      <c r="FE32" s="150"/>
      <c r="FF32" s="150"/>
      <c r="FG32" s="150"/>
      <c r="FH32" s="150"/>
      <c r="FI32" s="150"/>
      <c r="FJ32" s="150"/>
      <c r="FK32" s="150"/>
      <c r="FL32" s="150"/>
      <c r="FM32" s="150"/>
      <c r="FN32" s="150"/>
      <c r="FO32" s="150"/>
      <c r="FP32" s="150"/>
      <c r="FQ32" s="150"/>
      <c r="FR32" s="150"/>
      <c r="FS32" s="150"/>
      <c r="FT32" s="150"/>
      <c r="FU32" s="150"/>
      <c r="FV32" s="150"/>
      <c r="FW32" s="150"/>
      <c r="FX32" s="150"/>
      <c r="FY32" s="150"/>
      <c r="FZ32" s="150"/>
      <c r="GA32" s="150"/>
      <c r="GB32" s="150"/>
      <c r="GC32" s="150"/>
      <c r="GD32" s="150"/>
      <c r="GE32" s="150"/>
      <c r="GF32" s="150"/>
      <c r="GG32" s="150"/>
      <c r="GH32" s="150"/>
      <c r="GI32" s="150"/>
      <c r="GJ32" s="150"/>
      <c r="GK32" s="150"/>
      <c r="GL32" s="150"/>
      <c r="GM32" s="150"/>
      <c r="GN32" s="150"/>
      <c r="GO32" s="150"/>
      <c r="GP32" s="150"/>
      <c r="GQ32" s="150"/>
      <c r="GR32" s="150"/>
      <c r="GS32" s="150"/>
      <c r="GT32" s="150"/>
      <c r="GU32" s="150"/>
      <c r="GV32" s="150"/>
      <c r="GW32" s="150"/>
      <c r="GX32" s="150"/>
      <c r="GY32" s="150"/>
      <c r="GZ32" s="150"/>
      <c r="HA32" s="150"/>
      <c r="HB32" s="150"/>
      <c r="HC32" s="150"/>
      <c r="HD32" s="150"/>
      <c r="HE32" s="150"/>
      <c r="HF32" s="150"/>
      <c r="HG32" s="150"/>
      <c r="HH32" s="150"/>
      <c r="HI32" s="150"/>
      <c r="HJ32" s="150"/>
      <c r="HK32" s="150"/>
      <c r="HL32" s="150"/>
      <c r="HM32" s="150"/>
      <c r="HN32" s="150"/>
      <c r="HO32" s="150"/>
      <c r="HP32" s="150"/>
      <c r="HQ32" s="150"/>
      <c r="HR32" s="150"/>
      <c r="HS32" s="150"/>
      <c r="HT32" s="150"/>
      <c r="HU32" s="150"/>
      <c r="HV32" s="150"/>
      <c r="HW32" s="150"/>
      <c r="HX32" s="150"/>
      <c r="HY32" s="150"/>
      <c r="HZ32" s="150"/>
      <c r="IA32" s="150"/>
      <c r="IB32" s="150"/>
      <c r="IC32" s="150"/>
      <c r="ID32" s="150"/>
      <c r="IE32" s="150"/>
      <c r="IF32" s="150"/>
      <c r="IG32" s="150"/>
      <c r="IH32" s="150"/>
      <c r="II32" s="150"/>
      <c r="IJ32" s="150"/>
      <c r="IK32" s="150"/>
      <c r="IL32" s="150"/>
      <c r="IM32" s="150"/>
      <c r="IN32" s="150"/>
      <c r="IO32" s="150"/>
      <c r="IP32" s="150"/>
      <c r="IQ32" s="150"/>
      <c r="IR32" s="150"/>
      <c r="IS32" s="150"/>
      <c r="IT32" s="150"/>
      <c r="IU32" s="150"/>
      <c r="IV32" s="150"/>
    </row>
    <row r="33" spans="1:256" ht="16.2">
      <c r="A33" s="210"/>
      <c r="B33" s="211" t="s">
        <v>331</v>
      </c>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50"/>
      <c r="FH33" s="150"/>
      <c r="FI33" s="150"/>
      <c r="FJ33" s="150"/>
      <c r="FK33" s="150"/>
      <c r="FL33" s="150"/>
      <c r="FM33" s="150"/>
      <c r="FN33" s="150"/>
      <c r="FO33" s="150"/>
      <c r="FP33" s="150"/>
      <c r="FQ33" s="150"/>
      <c r="FR33" s="150"/>
      <c r="FS33" s="150"/>
      <c r="FT33" s="150"/>
      <c r="FU33" s="150"/>
      <c r="FV33" s="150"/>
      <c r="FW33" s="150"/>
      <c r="FX33" s="150"/>
      <c r="FY33" s="150"/>
      <c r="FZ33" s="150"/>
      <c r="GA33" s="150"/>
      <c r="GB33" s="150"/>
      <c r="GC33" s="150"/>
      <c r="GD33" s="150"/>
      <c r="GE33" s="150"/>
      <c r="GF33" s="150"/>
      <c r="GG33" s="150"/>
      <c r="GH33" s="150"/>
      <c r="GI33" s="150"/>
      <c r="GJ33" s="150"/>
      <c r="GK33" s="150"/>
      <c r="GL33" s="150"/>
      <c r="GM33" s="150"/>
      <c r="GN33" s="150"/>
      <c r="GO33" s="150"/>
      <c r="GP33" s="150"/>
      <c r="GQ33" s="150"/>
      <c r="GR33" s="150"/>
      <c r="GS33" s="150"/>
      <c r="GT33" s="150"/>
      <c r="GU33" s="150"/>
      <c r="GV33" s="150"/>
      <c r="GW33" s="150"/>
      <c r="GX33" s="150"/>
      <c r="GY33" s="150"/>
      <c r="GZ33" s="150"/>
      <c r="HA33" s="150"/>
      <c r="HB33" s="150"/>
      <c r="HC33" s="150"/>
      <c r="HD33" s="150"/>
      <c r="HE33" s="150"/>
      <c r="HF33" s="150"/>
      <c r="HG33" s="150"/>
      <c r="HH33" s="150"/>
      <c r="HI33" s="150"/>
      <c r="HJ33" s="150"/>
      <c r="HK33" s="150"/>
      <c r="HL33" s="150"/>
      <c r="HM33" s="150"/>
      <c r="HN33" s="150"/>
      <c r="HO33" s="150"/>
      <c r="HP33" s="150"/>
      <c r="HQ33" s="150"/>
      <c r="HR33" s="150"/>
      <c r="HS33" s="150"/>
      <c r="HT33" s="150"/>
      <c r="HU33" s="150"/>
      <c r="HV33" s="150"/>
      <c r="HW33" s="150"/>
      <c r="HX33" s="150"/>
      <c r="HY33" s="150"/>
      <c r="HZ33" s="150"/>
      <c r="IA33" s="150"/>
      <c r="IB33" s="150"/>
      <c r="IC33" s="150"/>
      <c r="ID33" s="150"/>
      <c r="IE33" s="150"/>
      <c r="IF33" s="150"/>
      <c r="IG33" s="150"/>
      <c r="IH33" s="150"/>
      <c r="II33" s="150"/>
      <c r="IJ33" s="150"/>
      <c r="IK33" s="150"/>
      <c r="IL33" s="150"/>
      <c r="IM33" s="150"/>
      <c r="IN33" s="150"/>
      <c r="IO33" s="150"/>
      <c r="IP33" s="150"/>
      <c r="IQ33" s="150"/>
      <c r="IR33" s="150"/>
      <c r="IS33" s="150"/>
      <c r="IT33" s="150"/>
      <c r="IU33" s="150"/>
      <c r="IV33" s="150"/>
    </row>
    <row r="34" spans="1:256">
      <c r="A34" s="150"/>
      <c r="B34" s="212" t="s">
        <v>284</v>
      </c>
      <c r="C34" s="212"/>
      <c r="D34" s="212"/>
      <c r="E34" s="212"/>
      <c r="F34" s="212"/>
      <c r="G34" s="212"/>
      <c r="H34" s="212"/>
      <c r="I34" s="212"/>
      <c r="J34" s="212"/>
      <c r="K34" s="213" t="s">
        <v>285</v>
      </c>
      <c r="L34" s="213"/>
      <c r="M34" s="213"/>
      <c r="N34" s="213"/>
      <c r="O34" s="213"/>
      <c r="P34" s="213"/>
      <c r="Q34" s="213"/>
      <c r="R34" s="213"/>
      <c r="S34" s="213"/>
      <c r="T34" s="213"/>
      <c r="U34" s="213"/>
      <c r="V34" s="213"/>
      <c r="W34" s="213" t="s">
        <v>286</v>
      </c>
      <c r="X34" s="213"/>
      <c r="Y34" s="213"/>
      <c r="Z34" s="213"/>
      <c r="AA34" s="213"/>
      <c r="AB34" s="213"/>
      <c r="AC34" s="213"/>
      <c r="AD34" s="213"/>
      <c r="AE34" s="213"/>
      <c r="AF34" s="213"/>
      <c r="AG34" s="213"/>
      <c r="AH34" s="213"/>
      <c r="AI34" s="213"/>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P34" s="150"/>
      <c r="EQ34" s="150"/>
      <c r="ER34" s="150"/>
      <c r="ES34" s="150"/>
      <c r="ET34" s="150"/>
      <c r="EU34" s="150"/>
      <c r="EV34" s="150"/>
      <c r="EW34" s="150"/>
      <c r="EX34" s="150"/>
      <c r="EY34" s="150"/>
      <c r="EZ34" s="150"/>
      <c r="FA34" s="150"/>
      <c r="FB34" s="150"/>
      <c r="FC34" s="150"/>
      <c r="FD34" s="150"/>
      <c r="FE34" s="150"/>
      <c r="FF34" s="150"/>
      <c r="FG34" s="150"/>
      <c r="FH34" s="150"/>
      <c r="FI34" s="150"/>
      <c r="FJ34" s="150"/>
      <c r="FK34" s="150"/>
      <c r="FL34" s="150"/>
      <c r="FM34" s="150"/>
      <c r="FN34" s="150"/>
      <c r="FO34" s="150"/>
      <c r="FP34" s="150"/>
      <c r="FQ34" s="150"/>
      <c r="FR34" s="150"/>
      <c r="FS34" s="150"/>
      <c r="FT34" s="150"/>
      <c r="FU34" s="150"/>
      <c r="FV34" s="150"/>
      <c r="FW34" s="150"/>
      <c r="FX34" s="150"/>
      <c r="FY34" s="150"/>
      <c r="FZ34" s="150"/>
      <c r="GA34" s="150"/>
      <c r="GB34" s="150"/>
      <c r="GC34" s="150"/>
      <c r="GD34" s="150"/>
      <c r="GE34" s="150"/>
      <c r="GF34" s="150"/>
      <c r="GG34" s="150"/>
      <c r="GH34" s="150"/>
      <c r="GI34" s="150"/>
      <c r="GJ34" s="150"/>
      <c r="GK34" s="150"/>
      <c r="GL34" s="150"/>
      <c r="GM34" s="150"/>
      <c r="GN34" s="150"/>
      <c r="GO34" s="150"/>
      <c r="GP34" s="150"/>
      <c r="GQ34" s="150"/>
      <c r="GR34" s="150"/>
      <c r="GS34" s="150"/>
      <c r="GT34" s="150"/>
      <c r="GU34" s="150"/>
      <c r="GV34" s="150"/>
      <c r="GW34" s="150"/>
      <c r="GX34" s="150"/>
      <c r="GY34" s="150"/>
      <c r="GZ34" s="150"/>
      <c r="HA34" s="150"/>
      <c r="HB34" s="150"/>
      <c r="HC34" s="150"/>
      <c r="HD34" s="150"/>
      <c r="HE34" s="150"/>
      <c r="HF34" s="150"/>
      <c r="HG34" s="150"/>
      <c r="HH34" s="150"/>
      <c r="HI34" s="150"/>
      <c r="HJ34" s="150"/>
      <c r="HK34" s="150"/>
      <c r="HL34" s="150"/>
      <c r="HM34" s="150"/>
      <c r="HN34" s="150"/>
      <c r="HO34" s="150"/>
      <c r="HP34" s="150"/>
      <c r="HQ34" s="150"/>
      <c r="HR34" s="150"/>
      <c r="HS34" s="150"/>
      <c r="HT34" s="150"/>
      <c r="HU34" s="150"/>
      <c r="HV34" s="150"/>
      <c r="HW34" s="150"/>
      <c r="HX34" s="150"/>
      <c r="HY34" s="150"/>
      <c r="HZ34" s="150"/>
      <c r="IA34" s="150"/>
      <c r="IB34" s="150"/>
      <c r="IC34" s="150"/>
      <c r="ID34" s="150"/>
      <c r="IE34" s="150"/>
      <c r="IF34" s="150"/>
      <c r="IG34" s="150"/>
      <c r="IH34" s="150"/>
      <c r="II34" s="150"/>
      <c r="IJ34" s="150"/>
      <c r="IK34" s="150"/>
      <c r="IL34" s="150"/>
      <c r="IM34" s="150"/>
      <c r="IN34" s="150"/>
      <c r="IO34" s="150"/>
      <c r="IP34" s="150"/>
      <c r="IQ34" s="150"/>
      <c r="IR34" s="150"/>
      <c r="IS34" s="150"/>
      <c r="IT34" s="150"/>
      <c r="IU34" s="150"/>
      <c r="IV34" s="150"/>
    </row>
    <row r="35" spans="1:256" s="172" customFormat="1" ht="76.5" customHeight="1">
      <c r="B35" s="239" t="s">
        <v>304</v>
      </c>
      <c r="C35" s="239"/>
      <c r="D35" s="239"/>
      <c r="E35" s="239"/>
      <c r="F35" s="239"/>
      <c r="G35" s="239"/>
      <c r="H35" s="239"/>
      <c r="I35" s="239"/>
      <c r="J35" s="239"/>
      <c r="K35" s="240" t="s">
        <v>305</v>
      </c>
      <c r="L35" s="240"/>
      <c r="M35" s="240"/>
      <c r="N35" s="240"/>
      <c r="O35" s="240"/>
      <c r="P35" s="240"/>
      <c r="Q35" s="240"/>
      <c r="R35" s="240"/>
      <c r="S35" s="240"/>
      <c r="T35" s="240"/>
      <c r="U35" s="240"/>
      <c r="V35" s="240"/>
      <c r="W35" s="240" t="s">
        <v>306</v>
      </c>
      <c r="X35" s="240"/>
      <c r="Y35" s="240"/>
      <c r="Z35" s="240"/>
      <c r="AA35" s="240"/>
      <c r="AB35" s="240"/>
      <c r="AC35" s="240"/>
      <c r="AD35" s="240"/>
      <c r="AE35" s="240"/>
      <c r="AF35" s="240"/>
      <c r="AG35" s="240"/>
      <c r="AH35" s="240"/>
      <c r="AI35" s="240"/>
    </row>
    <row r="36" spans="1:256" s="172" customFormat="1" ht="76.5" customHeight="1">
      <c r="B36" s="239" t="s">
        <v>307</v>
      </c>
      <c r="C36" s="239"/>
      <c r="D36" s="239"/>
      <c r="E36" s="239"/>
      <c r="F36" s="239"/>
      <c r="G36" s="239"/>
      <c r="H36" s="239"/>
      <c r="I36" s="239"/>
      <c r="J36" s="239"/>
      <c r="K36" s="240" t="s">
        <v>308</v>
      </c>
      <c r="L36" s="240"/>
      <c r="M36" s="240"/>
      <c r="N36" s="240"/>
      <c r="O36" s="240"/>
      <c r="P36" s="240"/>
      <c r="Q36" s="240"/>
      <c r="R36" s="240"/>
      <c r="S36" s="240"/>
      <c r="T36" s="240"/>
      <c r="U36" s="240"/>
      <c r="V36" s="240"/>
      <c r="W36" s="240" t="s">
        <v>309</v>
      </c>
      <c r="X36" s="240"/>
      <c r="Y36" s="240"/>
      <c r="Z36" s="240"/>
      <c r="AA36" s="240"/>
      <c r="AB36" s="240"/>
      <c r="AC36" s="240"/>
      <c r="AD36" s="240"/>
      <c r="AE36" s="240"/>
      <c r="AF36" s="240"/>
      <c r="AG36" s="240"/>
      <c r="AH36" s="240"/>
      <c r="AI36" s="240"/>
    </row>
    <row r="37" spans="1:256">
      <c r="A37" s="150"/>
      <c r="B37" s="229" t="s">
        <v>310</v>
      </c>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c r="EP37" s="150"/>
      <c r="EQ37" s="150"/>
      <c r="ER37" s="150"/>
      <c r="ES37" s="150"/>
      <c r="ET37" s="150"/>
      <c r="EU37" s="150"/>
      <c r="EV37" s="150"/>
      <c r="EW37" s="150"/>
      <c r="EX37" s="150"/>
      <c r="EY37" s="150"/>
      <c r="EZ37" s="150"/>
      <c r="FA37" s="150"/>
      <c r="FB37" s="150"/>
      <c r="FC37" s="150"/>
      <c r="FD37" s="150"/>
      <c r="FE37" s="150"/>
      <c r="FF37" s="150"/>
      <c r="FG37" s="150"/>
      <c r="FH37" s="150"/>
      <c r="FI37" s="150"/>
      <c r="FJ37" s="150"/>
      <c r="FK37" s="150"/>
      <c r="FL37" s="150"/>
      <c r="FM37" s="150"/>
      <c r="FN37" s="150"/>
      <c r="FO37" s="150"/>
      <c r="FP37" s="150"/>
      <c r="FQ37" s="150"/>
      <c r="FR37" s="150"/>
      <c r="FS37" s="150"/>
      <c r="FT37" s="150"/>
      <c r="FU37" s="150"/>
      <c r="FV37" s="150"/>
      <c r="FW37" s="150"/>
      <c r="FX37" s="150"/>
      <c r="FY37" s="150"/>
      <c r="FZ37" s="150"/>
      <c r="GA37" s="150"/>
      <c r="GB37" s="150"/>
      <c r="GC37" s="150"/>
      <c r="GD37" s="150"/>
      <c r="GE37" s="150"/>
      <c r="GF37" s="150"/>
      <c r="GG37" s="150"/>
      <c r="GH37" s="150"/>
      <c r="GI37" s="150"/>
      <c r="GJ37" s="150"/>
      <c r="GK37" s="150"/>
      <c r="GL37" s="150"/>
      <c r="GM37" s="150"/>
      <c r="GN37" s="150"/>
      <c r="GO37" s="150"/>
      <c r="GP37" s="150"/>
      <c r="GQ37" s="150"/>
      <c r="GR37" s="150"/>
      <c r="GS37" s="150"/>
      <c r="GT37" s="150"/>
      <c r="GU37" s="150"/>
      <c r="GV37" s="150"/>
      <c r="GW37" s="150"/>
      <c r="GX37" s="150"/>
      <c r="GY37" s="150"/>
      <c r="GZ37" s="150"/>
      <c r="HA37" s="150"/>
      <c r="HB37" s="150"/>
      <c r="HC37" s="150"/>
      <c r="HD37" s="150"/>
      <c r="HE37" s="150"/>
      <c r="HF37" s="150"/>
      <c r="HG37" s="150"/>
      <c r="HH37" s="150"/>
      <c r="HI37" s="150"/>
      <c r="HJ37" s="150"/>
      <c r="HK37" s="150"/>
      <c r="HL37" s="150"/>
      <c r="HM37" s="150"/>
      <c r="HN37" s="150"/>
      <c r="HO37" s="150"/>
      <c r="HP37" s="150"/>
      <c r="HQ37" s="150"/>
      <c r="HR37" s="150"/>
      <c r="HS37" s="150"/>
      <c r="HT37" s="150"/>
      <c r="HU37" s="150"/>
      <c r="HV37" s="150"/>
      <c r="HW37" s="150"/>
      <c r="HX37" s="150"/>
      <c r="HY37" s="150"/>
      <c r="HZ37" s="150"/>
      <c r="IA37" s="150"/>
      <c r="IB37" s="150"/>
      <c r="IC37" s="150"/>
      <c r="ID37" s="150"/>
      <c r="IE37" s="150"/>
      <c r="IF37" s="150"/>
      <c r="IG37" s="150"/>
      <c r="IH37" s="150"/>
      <c r="II37" s="150"/>
      <c r="IJ37" s="150"/>
      <c r="IK37" s="150"/>
      <c r="IL37" s="150"/>
      <c r="IM37" s="150"/>
      <c r="IN37" s="150"/>
      <c r="IO37" s="150"/>
      <c r="IP37" s="150"/>
      <c r="IQ37" s="150"/>
      <c r="IR37" s="150"/>
      <c r="IS37" s="150"/>
      <c r="IT37" s="150"/>
      <c r="IU37" s="150"/>
      <c r="IV37" s="150"/>
    </row>
    <row r="38" spans="1:256">
      <c r="A38" s="150"/>
      <c r="B38" s="212" t="s">
        <v>284</v>
      </c>
      <c r="C38" s="212"/>
      <c r="D38" s="212"/>
      <c r="E38" s="212"/>
      <c r="F38" s="212"/>
      <c r="G38" s="212"/>
      <c r="H38" s="212"/>
      <c r="I38" s="212"/>
      <c r="J38" s="212"/>
      <c r="K38" s="213" t="s">
        <v>285</v>
      </c>
      <c r="L38" s="213"/>
      <c r="M38" s="213"/>
      <c r="N38" s="213"/>
      <c r="O38" s="213"/>
      <c r="P38" s="213"/>
      <c r="Q38" s="213"/>
      <c r="R38" s="213"/>
      <c r="S38" s="213"/>
      <c r="T38" s="213"/>
      <c r="U38" s="213"/>
      <c r="V38" s="213"/>
      <c r="W38" s="213" t="s">
        <v>286</v>
      </c>
      <c r="X38" s="213"/>
      <c r="Y38" s="213"/>
      <c r="Z38" s="213"/>
      <c r="AA38" s="213"/>
      <c r="AB38" s="213"/>
      <c r="AC38" s="213"/>
      <c r="AD38" s="213"/>
      <c r="AE38" s="213"/>
      <c r="AF38" s="213"/>
      <c r="AG38" s="213"/>
      <c r="AH38" s="213"/>
      <c r="AI38" s="213"/>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50"/>
      <c r="EQ38" s="150"/>
      <c r="ER38" s="150"/>
      <c r="ES38" s="150"/>
      <c r="ET38" s="150"/>
      <c r="EU38" s="150"/>
      <c r="EV38" s="150"/>
      <c r="EW38" s="150"/>
      <c r="EX38" s="150"/>
      <c r="EY38" s="150"/>
      <c r="EZ38" s="150"/>
      <c r="FA38" s="150"/>
      <c r="FB38" s="150"/>
      <c r="FC38" s="150"/>
      <c r="FD38" s="150"/>
      <c r="FE38" s="150"/>
      <c r="FF38" s="150"/>
      <c r="FG38" s="150"/>
      <c r="FH38" s="150"/>
      <c r="FI38" s="150"/>
      <c r="FJ38" s="150"/>
      <c r="FK38" s="150"/>
      <c r="FL38" s="150"/>
      <c r="FM38" s="150"/>
      <c r="FN38" s="150"/>
      <c r="FO38" s="150"/>
      <c r="FP38" s="150"/>
      <c r="FQ38" s="150"/>
      <c r="FR38" s="150"/>
      <c r="FS38" s="150"/>
      <c r="FT38" s="150"/>
      <c r="FU38" s="150"/>
      <c r="FV38" s="150"/>
      <c r="FW38" s="150"/>
      <c r="FX38" s="150"/>
      <c r="FY38" s="150"/>
      <c r="FZ38" s="150"/>
      <c r="GA38" s="150"/>
      <c r="GB38" s="150"/>
      <c r="GC38" s="150"/>
      <c r="GD38" s="150"/>
      <c r="GE38" s="150"/>
      <c r="GF38" s="150"/>
      <c r="GG38" s="150"/>
      <c r="GH38" s="150"/>
      <c r="GI38" s="150"/>
      <c r="GJ38" s="150"/>
      <c r="GK38" s="150"/>
      <c r="GL38" s="150"/>
      <c r="GM38" s="150"/>
      <c r="GN38" s="150"/>
      <c r="GO38" s="150"/>
      <c r="GP38" s="150"/>
      <c r="GQ38" s="150"/>
      <c r="GR38" s="150"/>
      <c r="GS38" s="150"/>
      <c r="GT38" s="150"/>
      <c r="GU38" s="150"/>
      <c r="GV38" s="150"/>
      <c r="GW38" s="150"/>
      <c r="GX38" s="150"/>
      <c r="GY38" s="150"/>
      <c r="GZ38" s="150"/>
      <c r="HA38" s="150"/>
      <c r="HB38" s="150"/>
      <c r="HC38" s="150"/>
      <c r="HD38" s="150"/>
      <c r="HE38" s="150"/>
      <c r="HF38" s="150"/>
      <c r="HG38" s="150"/>
      <c r="HH38" s="150"/>
      <c r="HI38" s="150"/>
      <c r="HJ38" s="150"/>
      <c r="HK38" s="150"/>
      <c r="HL38" s="150"/>
      <c r="HM38" s="150"/>
      <c r="HN38" s="150"/>
      <c r="HO38" s="150"/>
      <c r="HP38" s="150"/>
      <c r="HQ38" s="150"/>
      <c r="HR38" s="150"/>
      <c r="HS38" s="150"/>
      <c r="HT38" s="150"/>
      <c r="HU38" s="150"/>
      <c r="HV38" s="150"/>
      <c r="HW38" s="150"/>
      <c r="HX38" s="150"/>
      <c r="HY38" s="150"/>
      <c r="HZ38" s="150"/>
      <c r="IA38" s="150"/>
      <c r="IB38" s="150"/>
      <c r="IC38" s="150"/>
      <c r="ID38" s="150"/>
      <c r="IE38" s="150"/>
      <c r="IF38" s="150"/>
      <c r="IG38" s="150"/>
      <c r="IH38" s="150"/>
      <c r="II38" s="150"/>
      <c r="IJ38" s="150"/>
      <c r="IK38" s="150"/>
      <c r="IL38" s="150"/>
      <c r="IM38" s="150"/>
      <c r="IN38" s="150"/>
      <c r="IO38" s="150"/>
      <c r="IP38" s="150"/>
      <c r="IQ38" s="150"/>
      <c r="IR38" s="150"/>
      <c r="IS38" s="150"/>
      <c r="IT38" s="150"/>
      <c r="IU38" s="150"/>
      <c r="IV38" s="150"/>
    </row>
    <row r="39" spans="1:256" s="172" customFormat="1" ht="76.5" customHeight="1">
      <c r="B39" s="239" t="s">
        <v>311</v>
      </c>
      <c r="C39" s="239"/>
      <c r="D39" s="239"/>
      <c r="E39" s="239"/>
      <c r="F39" s="239"/>
      <c r="G39" s="239"/>
      <c r="H39" s="239"/>
      <c r="I39" s="239"/>
      <c r="J39" s="239"/>
      <c r="K39" s="240" t="s">
        <v>312</v>
      </c>
      <c r="L39" s="240"/>
      <c r="M39" s="240"/>
      <c r="N39" s="240"/>
      <c r="O39" s="240"/>
      <c r="P39" s="240"/>
      <c r="Q39" s="240"/>
      <c r="R39" s="240"/>
      <c r="S39" s="240"/>
      <c r="T39" s="240"/>
      <c r="U39" s="240"/>
      <c r="V39" s="240"/>
      <c r="W39" s="240" t="s">
        <v>313</v>
      </c>
      <c r="X39" s="240"/>
      <c r="Y39" s="240"/>
      <c r="Z39" s="240"/>
      <c r="AA39" s="240"/>
      <c r="AB39" s="240"/>
      <c r="AC39" s="240"/>
      <c r="AD39" s="240"/>
      <c r="AE39" s="240"/>
      <c r="AF39" s="240"/>
      <c r="AG39" s="240"/>
      <c r="AH39" s="240"/>
      <c r="AI39" s="240"/>
    </row>
    <row r="40" spans="1:256">
      <c r="A40" s="150"/>
      <c r="B40" s="229" t="s">
        <v>297</v>
      </c>
      <c r="C40" s="229"/>
      <c r="D40" s="229"/>
      <c r="E40" s="229"/>
      <c r="F40" s="229"/>
      <c r="G40" s="229"/>
      <c r="H40" s="229"/>
      <c r="I40" s="229"/>
      <c r="J40" s="229"/>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150"/>
      <c r="EN40" s="150"/>
      <c r="EO40" s="150"/>
      <c r="EP40" s="150"/>
      <c r="EQ40" s="150"/>
      <c r="ER40" s="150"/>
      <c r="ES40" s="150"/>
      <c r="ET40" s="150"/>
      <c r="EU40" s="150"/>
      <c r="EV40" s="150"/>
      <c r="EW40" s="150"/>
      <c r="EX40" s="150"/>
      <c r="EY40" s="150"/>
      <c r="EZ40" s="150"/>
      <c r="FA40" s="150"/>
      <c r="FB40" s="150"/>
      <c r="FC40" s="150"/>
      <c r="FD40" s="150"/>
      <c r="FE40" s="150"/>
      <c r="FF40" s="150"/>
      <c r="FG40" s="150"/>
      <c r="FH40" s="150"/>
      <c r="FI40" s="150"/>
      <c r="FJ40" s="150"/>
      <c r="FK40" s="150"/>
      <c r="FL40" s="150"/>
      <c r="FM40" s="150"/>
      <c r="FN40" s="150"/>
      <c r="FO40" s="150"/>
      <c r="FP40" s="150"/>
      <c r="FQ40" s="150"/>
      <c r="FR40" s="150"/>
      <c r="FS40" s="150"/>
      <c r="FT40" s="150"/>
      <c r="FU40" s="150"/>
      <c r="FV40" s="150"/>
      <c r="FW40" s="150"/>
      <c r="FX40" s="150"/>
      <c r="FY40" s="150"/>
      <c r="FZ40" s="150"/>
      <c r="GA40" s="150"/>
      <c r="GB40" s="150"/>
      <c r="GC40" s="150"/>
      <c r="GD40" s="150"/>
      <c r="GE40" s="150"/>
      <c r="GF40" s="150"/>
      <c r="GG40" s="150"/>
      <c r="GH40" s="150"/>
      <c r="GI40" s="150"/>
      <c r="GJ40" s="150"/>
      <c r="GK40" s="150"/>
      <c r="GL40" s="150"/>
      <c r="GM40" s="150"/>
      <c r="GN40" s="150"/>
      <c r="GO40" s="150"/>
      <c r="GP40" s="150"/>
      <c r="GQ40" s="150"/>
      <c r="GR40" s="150"/>
      <c r="GS40" s="150"/>
      <c r="GT40" s="150"/>
      <c r="GU40" s="150"/>
      <c r="GV40" s="150"/>
      <c r="GW40" s="150"/>
      <c r="GX40" s="150"/>
      <c r="GY40" s="150"/>
      <c r="GZ40" s="150"/>
      <c r="HA40" s="150"/>
      <c r="HB40" s="150"/>
      <c r="HC40" s="150"/>
      <c r="HD40" s="150"/>
      <c r="HE40" s="150"/>
      <c r="HF40" s="150"/>
      <c r="HG40" s="150"/>
      <c r="HH40" s="150"/>
      <c r="HI40" s="150"/>
      <c r="HJ40" s="150"/>
      <c r="HK40" s="150"/>
      <c r="HL40" s="150"/>
      <c r="HM40" s="150"/>
      <c r="HN40" s="150"/>
      <c r="HO40" s="150"/>
      <c r="HP40" s="150"/>
      <c r="HQ40" s="150"/>
      <c r="HR40" s="150"/>
      <c r="HS40" s="150"/>
      <c r="HT40" s="150"/>
      <c r="HU40" s="150"/>
      <c r="HV40" s="150"/>
      <c r="HW40" s="150"/>
      <c r="HX40" s="150"/>
      <c r="HY40" s="150"/>
      <c r="HZ40" s="150"/>
      <c r="IA40" s="150"/>
      <c r="IB40" s="150"/>
      <c r="IC40" s="150"/>
      <c r="ID40" s="150"/>
      <c r="IE40" s="150"/>
      <c r="IF40" s="150"/>
      <c r="IG40" s="150"/>
      <c r="IH40" s="150"/>
      <c r="II40" s="150"/>
      <c r="IJ40" s="150"/>
      <c r="IK40" s="150"/>
      <c r="IL40" s="150"/>
      <c r="IM40" s="150"/>
      <c r="IN40" s="150"/>
      <c r="IO40" s="150"/>
      <c r="IP40" s="150"/>
      <c r="IQ40" s="150"/>
      <c r="IR40" s="150"/>
      <c r="IS40" s="150"/>
      <c r="IT40" s="150"/>
      <c r="IU40" s="150"/>
      <c r="IV40" s="150"/>
    </row>
    <row r="41" spans="1:256" ht="16.2">
      <c r="A41" s="210"/>
      <c r="B41" s="211" t="s">
        <v>332</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c r="EM41" s="150"/>
      <c r="EN41" s="150"/>
      <c r="EO41" s="150"/>
      <c r="EP41" s="150"/>
      <c r="EQ41" s="150"/>
      <c r="ER41" s="150"/>
      <c r="ES41" s="150"/>
      <c r="ET41" s="150"/>
      <c r="EU41" s="150"/>
      <c r="EV41" s="150"/>
      <c r="EW41" s="150"/>
      <c r="EX41" s="150"/>
      <c r="EY41" s="150"/>
      <c r="EZ41" s="150"/>
      <c r="FA41" s="150"/>
      <c r="FB41" s="150"/>
      <c r="FC41" s="150"/>
      <c r="FD41" s="150"/>
      <c r="FE41" s="150"/>
      <c r="FF41" s="150"/>
      <c r="FG41" s="150"/>
      <c r="FH41" s="150"/>
      <c r="FI41" s="150"/>
      <c r="FJ41" s="150"/>
      <c r="FK41" s="150"/>
      <c r="FL41" s="150"/>
      <c r="FM41" s="150"/>
      <c r="FN41" s="150"/>
      <c r="FO41" s="150"/>
      <c r="FP41" s="150"/>
      <c r="FQ41" s="150"/>
      <c r="FR41" s="150"/>
      <c r="FS41" s="150"/>
      <c r="FT41" s="150"/>
      <c r="FU41" s="150"/>
      <c r="FV41" s="150"/>
      <c r="FW41" s="150"/>
      <c r="FX41" s="150"/>
      <c r="FY41" s="150"/>
      <c r="FZ41" s="150"/>
      <c r="GA41" s="150"/>
      <c r="GB41" s="150"/>
      <c r="GC41" s="150"/>
      <c r="GD41" s="150"/>
      <c r="GE41" s="150"/>
      <c r="GF41" s="150"/>
      <c r="GG41" s="150"/>
      <c r="GH41" s="150"/>
      <c r="GI41" s="150"/>
      <c r="GJ41" s="150"/>
      <c r="GK41" s="150"/>
      <c r="GL41" s="150"/>
      <c r="GM41" s="150"/>
      <c r="GN41" s="150"/>
      <c r="GO41" s="150"/>
      <c r="GP41" s="150"/>
      <c r="GQ41" s="150"/>
      <c r="GR41" s="150"/>
      <c r="GS41" s="150"/>
      <c r="GT41" s="150"/>
      <c r="GU41" s="150"/>
      <c r="GV41" s="150"/>
      <c r="GW41" s="150"/>
      <c r="GX41" s="150"/>
      <c r="GY41" s="150"/>
      <c r="GZ41" s="150"/>
      <c r="HA41" s="150"/>
      <c r="HB41" s="150"/>
      <c r="HC41" s="150"/>
      <c r="HD41" s="150"/>
      <c r="HE41" s="150"/>
      <c r="HF41" s="150"/>
      <c r="HG41" s="150"/>
      <c r="HH41" s="150"/>
      <c r="HI41" s="150"/>
      <c r="HJ41" s="150"/>
      <c r="HK41" s="150"/>
      <c r="HL41" s="150"/>
      <c r="HM41" s="150"/>
      <c r="HN41" s="150"/>
      <c r="HO41" s="150"/>
      <c r="HP41" s="150"/>
      <c r="HQ41" s="150"/>
      <c r="HR41" s="150"/>
      <c r="HS41" s="150"/>
      <c r="HT41" s="150"/>
      <c r="HU41" s="150"/>
      <c r="HV41" s="150"/>
      <c r="HW41" s="150"/>
      <c r="HX41" s="150"/>
      <c r="HY41" s="150"/>
      <c r="HZ41" s="150"/>
      <c r="IA41" s="150"/>
      <c r="IB41" s="150"/>
      <c r="IC41" s="150"/>
      <c r="ID41" s="150"/>
      <c r="IE41" s="150"/>
      <c r="IF41" s="150"/>
      <c r="IG41" s="150"/>
      <c r="IH41" s="150"/>
      <c r="II41" s="150"/>
      <c r="IJ41" s="150"/>
      <c r="IK41" s="150"/>
      <c r="IL41" s="150"/>
      <c r="IM41" s="150"/>
      <c r="IN41" s="150"/>
      <c r="IO41" s="150"/>
      <c r="IP41" s="150"/>
      <c r="IQ41" s="150"/>
      <c r="IR41" s="150"/>
      <c r="IS41" s="150"/>
      <c r="IT41" s="150"/>
      <c r="IU41" s="150"/>
      <c r="IV41" s="150"/>
    </row>
    <row r="42" spans="1:256">
      <c r="A42" s="150"/>
      <c r="B42" s="212" t="s">
        <v>284</v>
      </c>
      <c r="C42" s="212"/>
      <c r="D42" s="212"/>
      <c r="E42" s="212"/>
      <c r="F42" s="212"/>
      <c r="G42" s="212"/>
      <c r="H42" s="212"/>
      <c r="I42" s="212"/>
      <c r="J42" s="212"/>
      <c r="K42" s="213" t="s">
        <v>285</v>
      </c>
      <c r="L42" s="213"/>
      <c r="M42" s="213"/>
      <c r="N42" s="213"/>
      <c r="O42" s="213"/>
      <c r="P42" s="213"/>
      <c r="Q42" s="213"/>
      <c r="R42" s="213"/>
      <c r="S42" s="213"/>
      <c r="T42" s="213"/>
      <c r="U42" s="213"/>
      <c r="V42" s="213"/>
      <c r="W42" s="213" t="s">
        <v>286</v>
      </c>
      <c r="X42" s="213"/>
      <c r="Y42" s="213"/>
      <c r="Z42" s="213"/>
      <c r="AA42" s="213"/>
      <c r="AB42" s="213"/>
      <c r="AC42" s="213"/>
      <c r="AD42" s="213"/>
      <c r="AE42" s="213"/>
      <c r="AF42" s="213"/>
      <c r="AG42" s="213"/>
      <c r="AH42" s="213"/>
      <c r="AI42" s="213"/>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c r="EM42" s="150"/>
      <c r="EN42" s="150"/>
      <c r="EO42" s="150"/>
      <c r="EP42" s="150"/>
      <c r="EQ42" s="150"/>
      <c r="ER42" s="150"/>
      <c r="ES42" s="150"/>
      <c r="ET42" s="150"/>
      <c r="EU42" s="150"/>
      <c r="EV42" s="150"/>
      <c r="EW42" s="150"/>
      <c r="EX42" s="150"/>
      <c r="EY42" s="150"/>
      <c r="EZ42" s="150"/>
      <c r="FA42" s="150"/>
      <c r="FB42" s="150"/>
      <c r="FC42" s="150"/>
      <c r="FD42" s="150"/>
      <c r="FE42" s="150"/>
      <c r="FF42" s="150"/>
      <c r="FG42" s="150"/>
      <c r="FH42" s="150"/>
      <c r="FI42" s="150"/>
      <c r="FJ42" s="150"/>
      <c r="FK42" s="150"/>
      <c r="FL42" s="150"/>
      <c r="FM42" s="150"/>
      <c r="FN42" s="150"/>
      <c r="FO42" s="150"/>
      <c r="FP42" s="150"/>
      <c r="FQ42" s="150"/>
      <c r="FR42" s="150"/>
      <c r="FS42" s="150"/>
      <c r="FT42" s="150"/>
      <c r="FU42" s="150"/>
      <c r="FV42" s="150"/>
      <c r="FW42" s="150"/>
      <c r="FX42" s="150"/>
      <c r="FY42" s="150"/>
      <c r="FZ42" s="150"/>
      <c r="GA42" s="150"/>
      <c r="GB42" s="150"/>
      <c r="GC42" s="150"/>
      <c r="GD42" s="150"/>
      <c r="GE42" s="150"/>
      <c r="GF42" s="150"/>
      <c r="GG42" s="150"/>
      <c r="GH42" s="150"/>
      <c r="GI42" s="150"/>
      <c r="GJ42" s="150"/>
      <c r="GK42" s="150"/>
      <c r="GL42" s="150"/>
      <c r="GM42" s="150"/>
      <c r="GN42" s="150"/>
      <c r="GO42" s="150"/>
      <c r="GP42" s="150"/>
      <c r="GQ42" s="150"/>
      <c r="GR42" s="150"/>
      <c r="GS42" s="150"/>
      <c r="GT42" s="150"/>
      <c r="GU42" s="150"/>
      <c r="GV42" s="150"/>
      <c r="GW42" s="150"/>
      <c r="GX42" s="150"/>
      <c r="GY42" s="150"/>
      <c r="GZ42" s="150"/>
      <c r="HA42" s="150"/>
      <c r="HB42" s="150"/>
      <c r="HC42" s="150"/>
      <c r="HD42" s="150"/>
      <c r="HE42" s="150"/>
      <c r="HF42" s="150"/>
      <c r="HG42" s="150"/>
      <c r="HH42" s="150"/>
      <c r="HI42" s="150"/>
      <c r="HJ42" s="150"/>
      <c r="HK42" s="150"/>
      <c r="HL42" s="150"/>
      <c r="HM42" s="150"/>
      <c r="HN42" s="150"/>
      <c r="HO42" s="150"/>
      <c r="HP42" s="150"/>
      <c r="HQ42" s="150"/>
      <c r="HR42" s="150"/>
      <c r="HS42" s="150"/>
      <c r="HT42" s="150"/>
      <c r="HU42" s="150"/>
      <c r="HV42" s="150"/>
      <c r="HW42" s="150"/>
      <c r="HX42" s="150"/>
      <c r="HY42" s="150"/>
      <c r="HZ42" s="150"/>
      <c r="IA42" s="150"/>
      <c r="IB42" s="150"/>
      <c r="IC42" s="150"/>
      <c r="ID42" s="150"/>
      <c r="IE42" s="150"/>
      <c r="IF42" s="150"/>
      <c r="IG42" s="150"/>
      <c r="IH42" s="150"/>
      <c r="II42" s="150"/>
      <c r="IJ42" s="150"/>
      <c r="IK42" s="150"/>
      <c r="IL42" s="150"/>
      <c r="IM42" s="150"/>
      <c r="IN42" s="150"/>
      <c r="IO42" s="150"/>
      <c r="IP42" s="150"/>
      <c r="IQ42" s="150"/>
      <c r="IR42" s="150"/>
      <c r="IS42" s="150"/>
      <c r="IT42" s="150"/>
      <c r="IU42" s="150"/>
      <c r="IV42" s="150"/>
    </row>
    <row r="43" spans="1:256" s="172" customFormat="1" ht="76.5" customHeight="1">
      <c r="B43" s="239" t="s">
        <v>314</v>
      </c>
      <c r="C43" s="239"/>
      <c r="D43" s="239"/>
      <c r="E43" s="239"/>
      <c r="F43" s="239"/>
      <c r="G43" s="239"/>
      <c r="H43" s="239"/>
      <c r="I43" s="239"/>
      <c r="J43" s="239"/>
      <c r="K43" s="241" t="s">
        <v>315</v>
      </c>
      <c r="L43" s="241"/>
      <c r="M43" s="241"/>
      <c r="N43" s="241"/>
      <c r="O43" s="241"/>
      <c r="P43" s="241"/>
      <c r="Q43" s="241"/>
      <c r="R43" s="241"/>
      <c r="S43" s="241"/>
      <c r="T43" s="241"/>
      <c r="U43" s="241"/>
      <c r="V43" s="241"/>
      <c r="W43" s="241" t="s">
        <v>315</v>
      </c>
      <c r="X43" s="241"/>
      <c r="Y43" s="241"/>
      <c r="Z43" s="241"/>
      <c r="AA43" s="241"/>
      <c r="AB43" s="241"/>
      <c r="AC43" s="241"/>
      <c r="AD43" s="241"/>
      <c r="AE43" s="241"/>
      <c r="AF43" s="241"/>
      <c r="AG43" s="241"/>
      <c r="AH43" s="241"/>
      <c r="AI43" s="241"/>
    </row>
    <row r="44" spans="1:256" s="172" customFormat="1" ht="95.1" customHeight="1">
      <c r="B44" s="239" t="s">
        <v>333</v>
      </c>
      <c r="C44" s="239"/>
      <c r="D44" s="239"/>
      <c r="E44" s="239"/>
      <c r="F44" s="239"/>
      <c r="G44" s="239"/>
      <c r="H44" s="239"/>
      <c r="I44" s="239"/>
      <c r="J44" s="239"/>
      <c r="K44" s="242" t="s">
        <v>316</v>
      </c>
      <c r="L44" s="242"/>
      <c r="M44" s="242"/>
      <c r="N44" s="242"/>
      <c r="O44" s="242"/>
      <c r="P44" s="242"/>
      <c r="Q44" s="242"/>
      <c r="R44" s="242"/>
      <c r="S44" s="242"/>
      <c r="T44" s="242"/>
      <c r="U44" s="242"/>
      <c r="V44" s="242"/>
      <c r="W44" s="240" t="s">
        <v>317</v>
      </c>
      <c r="X44" s="240"/>
      <c r="Y44" s="240"/>
      <c r="Z44" s="240"/>
      <c r="AA44" s="240"/>
      <c r="AB44" s="240"/>
      <c r="AC44" s="240"/>
      <c r="AD44" s="240"/>
      <c r="AE44" s="240"/>
      <c r="AF44" s="240"/>
      <c r="AG44" s="240"/>
      <c r="AH44" s="240"/>
      <c r="AI44" s="240"/>
    </row>
    <row r="45" spans="1:256">
      <c r="A45" s="150"/>
      <c r="B45" s="229" t="s">
        <v>297</v>
      </c>
      <c r="C45" s="229"/>
      <c r="D45" s="229"/>
      <c r="E45" s="229"/>
      <c r="F45" s="229"/>
      <c r="G45" s="229"/>
      <c r="H45" s="229"/>
      <c r="I45" s="229"/>
      <c r="J45" s="229"/>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c r="EP45" s="150"/>
      <c r="EQ45" s="150"/>
      <c r="ER45" s="150"/>
      <c r="ES45" s="150"/>
      <c r="ET45" s="150"/>
      <c r="EU45" s="150"/>
      <c r="EV45" s="150"/>
      <c r="EW45" s="150"/>
      <c r="EX45" s="150"/>
      <c r="EY45" s="150"/>
      <c r="EZ45" s="150"/>
      <c r="FA45" s="150"/>
      <c r="FB45" s="150"/>
      <c r="FC45" s="150"/>
      <c r="FD45" s="150"/>
      <c r="FE45" s="150"/>
      <c r="FF45" s="150"/>
      <c r="FG45" s="150"/>
      <c r="FH45" s="150"/>
      <c r="FI45" s="150"/>
      <c r="FJ45" s="150"/>
      <c r="FK45" s="150"/>
      <c r="FL45" s="150"/>
      <c r="FM45" s="150"/>
      <c r="FN45" s="150"/>
      <c r="FO45" s="150"/>
      <c r="FP45" s="150"/>
      <c r="FQ45" s="150"/>
      <c r="FR45" s="150"/>
      <c r="FS45" s="150"/>
      <c r="FT45" s="150"/>
      <c r="FU45" s="150"/>
      <c r="FV45" s="150"/>
      <c r="FW45" s="150"/>
      <c r="FX45" s="150"/>
      <c r="FY45" s="150"/>
      <c r="FZ45" s="150"/>
      <c r="GA45" s="150"/>
      <c r="GB45" s="150"/>
      <c r="GC45" s="150"/>
      <c r="GD45" s="150"/>
      <c r="GE45" s="150"/>
      <c r="GF45" s="150"/>
      <c r="GG45" s="150"/>
      <c r="GH45" s="150"/>
      <c r="GI45" s="150"/>
      <c r="GJ45" s="150"/>
      <c r="GK45" s="150"/>
      <c r="GL45" s="150"/>
      <c r="GM45" s="150"/>
      <c r="GN45" s="150"/>
      <c r="GO45" s="150"/>
      <c r="GP45" s="150"/>
      <c r="GQ45" s="150"/>
      <c r="GR45" s="150"/>
      <c r="GS45" s="150"/>
      <c r="GT45" s="150"/>
      <c r="GU45" s="150"/>
      <c r="GV45" s="150"/>
      <c r="GW45" s="150"/>
      <c r="GX45" s="150"/>
      <c r="GY45" s="150"/>
      <c r="GZ45" s="150"/>
      <c r="HA45" s="150"/>
      <c r="HB45" s="150"/>
      <c r="HC45" s="150"/>
      <c r="HD45" s="150"/>
      <c r="HE45" s="150"/>
      <c r="HF45" s="150"/>
      <c r="HG45" s="150"/>
      <c r="HH45" s="150"/>
      <c r="HI45" s="150"/>
      <c r="HJ45" s="150"/>
      <c r="HK45" s="150"/>
      <c r="HL45" s="150"/>
      <c r="HM45" s="150"/>
      <c r="HN45" s="150"/>
      <c r="HO45" s="150"/>
      <c r="HP45" s="150"/>
      <c r="HQ45" s="150"/>
      <c r="HR45" s="150"/>
      <c r="HS45" s="150"/>
      <c r="HT45" s="150"/>
      <c r="HU45" s="150"/>
      <c r="HV45" s="150"/>
      <c r="HW45" s="150"/>
      <c r="HX45" s="150"/>
      <c r="HY45" s="150"/>
      <c r="HZ45" s="150"/>
      <c r="IA45" s="150"/>
      <c r="IB45" s="150"/>
      <c r="IC45" s="150"/>
      <c r="ID45" s="150"/>
      <c r="IE45" s="150"/>
      <c r="IF45" s="150"/>
      <c r="IG45" s="150"/>
      <c r="IH45" s="150"/>
      <c r="II45" s="150"/>
      <c r="IJ45" s="150"/>
      <c r="IK45" s="150"/>
      <c r="IL45" s="150"/>
      <c r="IM45" s="150"/>
      <c r="IN45" s="150"/>
      <c r="IO45" s="150"/>
      <c r="IP45" s="150"/>
      <c r="IQ45" s="150"/>
      <c r="IR45" s="150"/>
      <c r="IS45" s="150"/>
      <c r="IT45" s="150"/>
      <c r="IU45" s="150"/>
      <c r="IV45" s="150"/>
    </row>
  </sheetData>
  <mergeCells count="82">
    <mergeCell ref="Y5:AB5"/>
    <mergeCell ref="AC5:AJ5"/>
    <mergeCell ref="A1:AK1"/>
    <mergeCell ref="AM1:AN1"/>
    <mergeCell ref="A2:AK2"/>
    <mergeCell ref="Y4:AB4"/>
    <mergeCell ref="AI4:AJ4"/>
    <mergeCell ref="Y6:AB6"/>
    <mergeCell ref="AC6:AJ6"/>
    <mergeCell ref="A7:AK7"/>
    <mergeCell ref="B8:J8"/>
    <mergeCell ref="K8:R8"/>
    <mergeCell ref="S8:AI8"/>
    <mergeCell ref="B9:J12"/>
    <mergeCell ref="K9:R12"/>
    <mergeCell ref="S9:AI12"/>
    <mergeCell ref="B13:J14"/>
    <mergeCell ref="K13:R14"/>
    <mergeCell ref="S13:AI14"/>
    <mergeCell ref="B15:J16"/>
    <mergeCell ref="K15:R16"/>
    <mergeCell ref="S15:AI16"/>
    <mergeCell ref="B17:J18"/>
    <mergeCell ref="K17:R18"/>
    <mergeCell ref="S17:AI18"/>
    <mergeCell ref="B19:AI19"/>
    <mergeCell ref="A21:AK21"/>
    <mergeCell ref="B22:AK22"/>
    <mergeCell ref="B23:J23"/>
    <mergeCell ref="K23:V23"/>
    <mergeCell ref="W23:AI23"/>
    <mergeCell ref="B24:J26"/>
    <mergeCell ref="K24:P24"/>
    <mergeCell ref="Q24:V24"/>
    <mergeCell ref="W24:AI24"/>
    <mergeCell ref="K25:P25"/>
    <mergeCell ref="Q25:V25"/>
    <mergeCell ref="W25:AI25"/>
    <mergeCell ref="K26:P26"/>
    <mergeCell ref="Q26:V26"/>
    <mergeCell ref="W26:AI26"/>
    <mergeCell ref="B34:J34"/>
    <mergeCell ref="K34:V34"/>
    <mergeCell ref="W34:AI34"/>
    <mergeCell ref="B27:AI27"/>
    <mergeCell ref="B28:AK28"/>
    <mergeCell ref="B29:J29"/>
    <mergeCell ref="K29:V29"/>
    <mergeCell ref="W29:AI29"/>
    <mergeCell ref="B30:J30"/>
    <mergeCell ref="K30:V30"/>
    <mergeCell ref="W30:AI30"/>
    <mergeCell ref="B31:J31"/>
    <mergeCell ref="K31:V31"/>
    <mergeCell ref="W31:AI31"/>
    <mergeCell ref="B32:AI32"/>
    <mergeCell ref="B33:AK33"/>
    <mergeCell ref="B39:J39"/>
    <mergeCell ref="K39:V39"/>
    <mergeCell ref="W39:AI39"/>
    <mergeCell ref="B35:J35"/>
    <mergeCell ref="K35:V35"/>
    <mergeCell ref="W35:AI35"/>
    <mergeCell ref="B36:J36"/>
    <mergeCell ref="K36:V36"/>
    <mergeCell ref="W36:AI36"/>
    <mergeCell ref="B37:AI37"/>
    <mergeCell ref="B38:J38"/>
    <mergeCell ref="K38:V38"/>
    <mergeCell ref="W38:AI38"/>
    <mergeCell ref="B44:J44"/>
    <mergeCell ref="K44:V44"/>
    <mergeCell ref="W44:AI44"/>
    <mergeCell ref="B45:AI45"/>
    <mergeCell ref="B40:AI40"/>
    <mergeCell ref="B41:AK41"/>
    <mergeCell ref="B42:J42"/>
    <mergeCell ref="K42:V42"/>
    <mergeCell ref="W42:AI42"/>
    <mergeCell ref="B43:J43"/>
    <mergeCell ref="K43:V43"/>
    <mergeCell ref="W43:AI43"/>
  </mergeCells>
  <phoneticPr fontId="3"/>
  <pageMargins left="0.7" right="0.7" top="0.75" bottom="0.75" header="0.3" footer="0.3"/>
  <pageSetup paperSize="9" scale="83" orientation="portrait" r:id="rId1"/>
  <rowBreaks count="1" manualBreakCount="1">
    <brk id="32" max="36"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488de5-c02c-4316-9ef0-83cace3ab8b3">
      <Terms xmlns="http://schemas.microsoft.com/office/infopath/2007/PartnerControls"/>
    </lcf76f155ced4ddcb4097134ff3c332f>
    <TaxCatchAll xmlns="677690c9-6ec2-4243-8a05-36f14ce0a8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FFCCC1AE73024A8287EFAA58660757" ma:contentTypeVersion="15" ma:contentTypeDescription="新しいドキュメントを作成します。" ma:contentTypeScope="" ma:versionID="2866b7b0a821d38a2eff7f855a5ee789">
  <xsd:schema xmlns:xsd="http://www.w3.org/2001/XMLSchema" xmlns:xs="http://www.w3.org/2001/XMLSchema" xmlns:p="http://schemas.microsoft.com/office/2006/metadata/properties" xmlns:ns2="3a488de5-c02c-4316-9ef0-83cace3ab8b3" xmlns:ns3="677690c9-6ec2-4243-8a05-36f14ce0a894" targetNamespace="http://schemas.microsoft.com/office/2006/metadata/properties" ma:root="true" ma:fieldsID="8c87b0ee7eeaa6eeb22557ad32131a20" ns2:_="" ns3:_="">
    <xsd:import namespace="3a488de5-c02c-4316-9ef0-83cace3ab8b3"/>
    <xsd:import namespace="677690c9-6ec2-4243-8a05-36f14ce0a8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88de5-c02c-4316-9ef0-83cace3ab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4cb633e-dd35-4660-82a3-4fb5e683dd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690c9-6ec2-4243-8a05-36f14ce0a89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15df528-a38f-46a0-b442-9ca340859910}" ma:internalName="TaxCatchAll" ma:showField="CatchAllData" ma:web="677690c9-6ec2-4243-8a05-36f14ce0a8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21589D-8FAD-48B1-8E97-E9AA09CB7DC7}">
  <ds:schemaRefs>
    <ds:schemaRef ds:uri="http://schemas.microsoft.com/sharepoint/v3/contenttype/forms"/>
  </ds:schemaRefs>
</ds:datastoreItem>
</file>

<file path=customXml/itemProps2.xml><?xml version="1.0" encoding="utf-8"?>
<ds:datastoreItem xmlns:ds="http://schemas.openxmlformats.org/officeDocument/2006/customXml" ds:itemID="{9EF02C16-09F9-447A-A431-E10DC15A6666}">
  <ds:schemaRefs>
    <ds:schemaRef ds:uri="http://schemas.microsoft.com/office/infopath/2007/PartnerControls"/>
    <ds:schemaRef ds:uri="http://purl.org/dc/terms/"/>
    <ds:schemaRef ds:uri="http://purl.org/dc/dcmitype/"/>
    <ds:schemaRef ds:uri="http://purl.org/dc/elements/1.1/"/>
    <ds:schemaRef ds:uri="677690c9-6ec2-4243-8a05-36f14ce0a894"/>
    <ds:schemaRef ds:uri="http://schemas.openxmlformats.org/package/2006/metadata/core-properties"/>
    <ds:schemaRef ds:uri="http://schemas.microsoft.com/office/2006/documentManagement/types"/>
    <ds:schemaRef ds:uri="http://schemas.microsoft.com/office/2006/metadata/properties"/>
    <ds:schemaRef ds:uri="3a488de5-c02c-4316-9ef0-83cace3ab8b3"/>
    <ds:schemaRef ds:uri="http://www.w3.org/XML/1998/namespace"/>
  </ds:schemaRefs>
</ds:datastoreItem>
</file>

<file path=customXml/itemProps3.xml><?xml version="1.0" encoding="utf-8"?>
<ds:datastoreItem xmlns:ds="http://schemas.openxmlformats.org/officeDocument/2006/customXml" ds:itemID="{1E601B9C-9ED9-48C5-8AED-E8CC835E0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88de5-c02c-4316-9ef0-83cace3ab8b3"/>
    <ds:schemaRef ds:uri="677690c9-6ec2-4243-8a05-36f14ce0a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実績かがみ</vt:lpstr>
      <vt:lpstr>様式１</vt:lpstr>
      <vt:lpstr>様式２</vt:lpstr>
      <vt:lpstr>様式３</vt:lpstr>
      <vt:lpstr>個人支払調書</vt:lpstr>
      <vt:lpstr>活動日誌</vt:lpstr>
      <vt:lpstr>領収書整理</vt:lpstr>
      <vt:lpstr>体制整備・加算措置</vt:lpstr>
      <vt:lpstr>個人支払調書!__xlnm.Print_Area</vt:lpstr>
      <vt:lpstr>実績かがみ!__xlnm.Print_Area</vt:lpstr>
      <vt:lpstr>様式１!__xlnm.Print_Area</vt:lpstr>
      <vt:lpstr>様式２!__xlnm.Print_Area</vt:lpstr>
      <vt:lpstr>様式３!__xlnm.Print_Area</vt:lpstr>
      <vt:lpstr>個人支払調書!__xlnm.Print_Titles</vt:lpstr>
      <vt:lpstr>様式２!__xlnm.Print_Titles</vt:lpstr>
      <vt:lpstr>個人支払調書!Print_Area</vt:lpstr>
      <vt:lpstr>実績かがみ!Print_Area</vt:lpstr>
      <vt:lpstr>体制整備・加算措置!Print_Area</vt:lpstr>
      <vt:lpstr>様式１!Print_Area</vt:lpstr>
      <vt:lpstr>様式２!Print_Area</vt:lpstr>
      <vt:lpstr>様式３!Print_Area</vt:lpstr>
      <vt:lpstr>個人支払調書!Print_Titles</vt:lpstr>
      <vt:lpstr>様式２!Print_Titles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140010000</dc:creator>
  <cp:lastModifiedBy>真﨑　航大</cp:lastModifiedBy>
  <cp:lastPrinted>2026-03-05T01:14:43Z</cp:lastPrinted>
  <dcterms:created xsi:type="dcterms:W3CDTF">2021-01-19T05:10:54Z</dcterms:created>
  <dcterms:modified xsi:type="dcterms:W3CDTF">2026-07-30T02:22:35Z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2025-01-14T01:40:33Z</vt:filetime>
  </property>
  <property fmtid="{D5CDD505-2E9C-101B-9397-08002B2CF9AE}" pid="2" name="ContentTypeId">
    <vt:lpwstr>0x010100E8FFCCC1AE73024A8287EFAA58660757</vt:lpwstr>
  </property>
  <property fmtid="{D5CDD505-2E9C-101B-9397-08002B2CF9AE}" pid="3" name="MediaServiceImageTags">
    <vt:lpwstr/>
  </property>
</Properties>
</file>