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715" activeTab="1"/>
  </bookViews>
  <sheets>
    <sheet name="申請書 記入例" sheetId="2" r:id="rId1"/>
    <sheet name="申請書" sheetId="1" r:id="rId2"/>
    <sheet name="許可通知" sheetId="6" r:id="rId3"/>
    <sheet name="通知(警察)" sheetId="7" r:id="rId4"/>
    <sheet name="通知(消防)" sheetId="8" r:id="rId5"/>
  </sheets>
  <definedNames>
    <definedName name="_xlnm.Print_Area" localSheetId="4">'通知(消防)'!$A$1:$BT$46</definedName>
    <definedName name="_xlnm.Print_Area" localSheetId="0">'申請書 記入例'!$A$1:$BT$48</definedName>
    <definedName name="_xlnm.Print_Area" localSheetId="1">申請書!$A$1:$BT$48</definedName>
    <definedName name="_xlnm.Print_Area" localSheetId="2">許可通知!$A$1:$BT$48</definedName>
    <definedName name="_xlnm.Print_Area" localSheetId="3">'通知(警察)'!$A$1:$BT$46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<sst xmlns="http://schemas.openxmlformats.org/spreadsheetml/2006/main" xmlns:r="http://schemas.openxmlformats.org/officeDocument/2006/relationships" count="164" uniqueCount="164">
  <si>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真庭市長</t>
    <rPh sb="0" eb="2">
      <t>まにわ</t>
    </rPh>
    <rPh sb="2" eb="4">
      <t>しちょう</t>
    </rPh>
    <phoneticPr fontId="2" type="Hiragana"/>
  </si>
  <si>
    <t>8)</t>
  </si>
  <si>
    <t>様</t>
    <rPh sb="0" eb="1">
      <t>さま</t>
    </rPh>
    <phoneticPr fontId="2" type="Hiragana"/>
  </si>
  <si>
    <t>〒</t>
  </si>
  <si>
    <t>717-000</t>
  </si>
  <si>
    <t>3)</t>
  </si>
  <si>
    <t>(</t>
  </si>
  <si>
    <t>氏名</t>
    <rPh sb="0" eb="2">
      <t>しめい</t>
    </rPh>
    <phoneticPr fontId="2" type="Hiragana"/>
  </si>
  <si>
    <t>TEL</t>
  </si>
  <si>
    <t>真庭市</t>
    <rPh sb="0" eb="3">
      <t>まにわし</t>
    </rPh>
    <phoneticPr fontId="2" type="Hiragana"/>
  </si>
  <si>
    <t>規制措置</t>
    <rPh sb="0" eb="4">
      <t>きせいそち</t>
    </rPh>
    <phoneticPr fontId="2" type="Hiragana"/>
  </si>
  <si>
    <t>規制期間</t>
    <rPh sb="0" eb="2">
      <t>きせい</t>
    </rPh>
    <rPh sb="2" eb="4">
      <t>きかん</t>
    </rPh>
    <phoneticPr fontId="2" type="Hiragana"/>
  </si>
  <si>
    <t>道路交通規制の実施について (申請)</t>
    <rPh sb="0" eb="2">
      <t>どうろ</t>
    </rPh>
    <rPh sb="2" eb="4">
      <t>こうつう</t>
    </rPh>
    <rPh sb="4" eb="6">
      <t>きせい</t>
    </rPh>
    <rPh sb="7" eb="9">
      <t>じっし</t>
    </rPh>
    <rPh sb="15" eb="17">
      <t>しんせい</t>
    </rPh>
    <phoneticPr fontId="2" type="Hiragana"/>
  </si>
  <si>
    <t>許可条件</t>
    <rPh sb="0" eb="4">
      <t>きょかじょうけん</t>
    </rPh>
    <phoneticPr fontId="2" type="Hiragana"/>
  </si>
  <si>
    <t>横断図 (道路幅員、規制幅員及び通行可能幅員が表示されたもの)</t>
    <rPh sb="0" eb="3">
      <t>おうだんず</t>
    </rPh>
    <rPh sb="5" eb="7">
      <t>どうろ</t>
    </rPh>
    <rPh sb="7" eb="9">
      <t>ふくいん</t>
    </rPh>
    <rPh sb="10" eb="12">
      <t>きせい</t>
    </rPh>
    <rPh sb="12" eb="14">
      <t>ふくいん</t>
    </rPh>
    <rPh sb="14" eb="15">
      <t>およ</t>
    </rPh>
    <rPh sb="16" eb="20">
      <t>つうこうかのう</t>
    </rPh>
    <rPh sb="20" eb="22">
      <t>ふくいん</t>
    </rPh>
    <rPh sb="23" eb="25">
      <t>ひょうじ</t>
    </rPh>
    <phoneticPr fontId="2" type="Hiragana"/>
  </si>
  <si>
    <t>位置</t>
    <rPh sb="0" eb="2">
      <t>いち</t>
    </rPh>
    <phoneticPr fontId="2" type="Hiragana"/>
  </si>
  <si>
    <t>標記について、下記のとおり交通規制をしたいので、申請します。</t>
  </si>
  <si>
    <t>規制時間(終了)</t>
    <rPh sb="0" eb="2">
      <t>きせい</t>
    </rPh>
    <rPh sb="2" eb="4">
      <t>じかん</t>
    </rPh>
    <rPh sb="5" eb="7">
      <t>しゅうりょう</t>
    </rPh>
    <phoneticPr fontId="2" type="Hiragana"/>
  </si>
  <si>
    <t>道路交通規制の実施について (通知)</t>
    <rPh sb="0" eb="2">
      <t>どうろ</t>
    </rPh>
    <rPh sb="2" eb="4">
      <t>こうつう</t>
    </rPh>
    <rPh sb="4" eb="6">
      <t>きせい</t>
    </rPh>
    <rPh sb="7" eb="9">
      <t>じっし</t>
    </rPh>
    <rPh sb="15" eb="17">
      <t>つうち</t>
    </rPh>
    <phoneticPr fontId="2" type="Hiragana"/>
  </si>
  <si>
    <t>時</t>
    <rPh sb="0" eb="1">
      <t>とき</t>
    </rPh>
    <phoneticPr fontId="2" type="Hiragana"/>
  </si>
  <si>
    <t>担当者</t>
    <rPh sb="0" eb="3">
      <t>たんとうしゃ</t>
    </rPh>
    <phoneticPr fontId="2" type="Hiragana"/>
  </si>
  <si>
    <t>全面通行禁止</t>
  </si>
  <si>
    <t>自動車通行禁止(２t車以上)</t>
  </si>
  <si>
    <t>所属</t>
    <rPh sb="0" eb="2">
      <t>しょぞく</t>
    </rPh>
    <phoneticPr fontId="2" type="Hiragana"/>
  </si>
  <si>
    <t>道路交通に
対する措置</t>
  </si>
  <si>
    <t>住所
所在地</t>
    <rPh sb="0" eb="2">
      <t>じゅうしょ</t>
    </rPh>
    <rPh sb="3" eb="6">
      <t>しょざいち</t>
    </rPh>
    <phoneticPr fontId="2" type="Hiragana"/>
  </si>
  <si>
    <t>蒜山西茅部</t>
    <rPh sb="0" eb="5">
      <t>ひんにし</t>
    </rPh>
    <phoneticPr fontId="2" type="Hiragana"/>
  </si>
  <si>
    <t>規制　申太郎</t>
  </si>
  <si>
    <t>工事概要</t>
  </si>
  <si>
    <t>L=</t>
  </si>
  <si>
    <t>使用幅員</t>
    <rPh sb="0" eb="2">
      <t>しよう</t>
    </rPh>
    <rPh sb="2" eb="4">
      <t>ふくいん</t>
    </rPh>
    <phoneticPr fontId="2" type="Hiragana"/>
  </si>
  <si>
    <t>第</t>
    <rPh sb="0" eb="1">
      <t>だい</t>
    </rPh>
    <phoneticPr fontId="2" type="Hiragana"/>
  </si>
  <si>
    <t>直営</t>
    <rPh sb="0" eb="2">
      <t>ちょくえい</t>
    </rPh>
    <phoneticPr fontId="2" type="Hiragana"/>
  </si>
  <si>
    <t>自動車通行禁止(４t車以上)</t>
  </si>
  <si>
    <t>真庭市蒜山西茅部1111-111番地</t>
  </si>
  <si>
    <t>地内</t>
    <rPh sb="0" eb="2">
      <t>ちない</t>
    </rPh>
    <phoneticPr fontId="2" type="Hiragana"/>
  </si>
  <si>
    <t>(代表者氏名)</t>
    <rPh sb="1" eb="4">
      <t>だいひょうしゃ</t>
    </rPh>
    <rPh sb="4" eb="6">
      <t>しめい</t>
    </rPh>
    <phoneticPr fontId="2" type="Hiragana"/>
  </si>
  <si>
    <t>)</t>
  </si>
  <si>
    <t>添付書類：</t>
    <rPh sb="0" eb="2">
      <t>てんぷ</t>
    </rPh>
    <rPh sb="2" eb="4">
      <t>しょるい</t>
    </rPh>
    <phoneticPr fontId="2" type="Hiragana"/>
  </si>
  <si>
    <t>施工方法</t>
    <rPh sb="0" eb="4">
      <t>せこうほうほう</t>
    </rPh>
    <phoneticPr fontId="2" type="Hiragana"/>
  </si>
  <si>
    <t>月</t>
    <rPh sb="0" eb="1">
      <t>がつ</t>
    </rPh>
    <phoneticPr fontId="2" type="Hiragana"/>
  </si>
  <si>
    <t>※ 押印不要です。</t>
    <rPh sb="2" eb="6">
      <t>おういんふよう</t>
    </rPh>
    <phoneticPr fontId="2" type="Hiragana"/>
  </si>
  <si>
    <t>禁止事項終了後は、速やかに連絡すること。また、禁止事項に変更が生じた場合も速やかに連絡すること。</t>
    <rPh sb="0" eb="2">
      <t>キンシ</t>
    </rPh>
    <rPh sb="2" eb="4">
      <t>ジコウ</t>
    </rPh>
    <rPh sb="4" eb="7">
      <t>シュウリョウゴ</t>
    </rPh>
    <rPh sb="9" eb="10">
      <t>スミ</t>
    </rPh>
    <rPh sb="13" eb="15">
      <t>レンラク</t>
    </rPh>
    <rPh sb="23" eb="25">
      <t>キンシ</t>
    </rPh>
    <rPh sb="25" eb="27">
      <t>ジコウ</t>
    </rPh>
    <rPh sb="28" eb="30">
      <t>ヘンコウ</t>
    </rPh>
    <rPh sb="31" eb="32">
      <t>ショウ</t>
    </rPh>
    <rPh sb="34" eb="36">
      <t>バアイ</t>
    </rPh>
    <rPh sb="37" eb="38">
      <t>スミ</t>
    </rPh>
    <rPh sb="41" eb="43">
      <t>レンラク</t>
    </rPh>
    <phoneticPr fontId="16"/>
  </si>
  <si>
    <t>～</t>
  </si>
  <si>
    <t>標識設置時期</t>
    <rPh sb="0" eb="4">
      <t>ひょうしきせっち</t>
    </rPh>
    <rPh sb="4" eb="6">
      <t>じき</t>
    </rPh>
    <phoneticPr fontId="2" type="Hiragana"/>
  </si>
  <si>
    <t>0867-66-9999</t>
  </si>
  <si>
    <t>2)</t>
  </si>
  <si>
    <t>警察署協議日</t>
    <rPh sb="0" eb="3">
      <t>けいさつしょ</t>
    </rPh>
    <rPh sb="3" eb="6">
      <t>きょうぎび</t>
    </rPh>
    <phoneticPr fontId="2" type="Hiragana"/>
  </si>
  <si>
    <t>9)</t>
  </si>
  <si>
    <t>090-9999-9999</t>
  </si>
  <si>
    <t>昼間のみ規制</t>
    <rPh sb="0" eb="2">
      <t>ひるま</t>
    </rPh>
    <rPh sb="4" eb="6">
      <t>きせい</t>
    </rPh>
    <phoneticPr fontId="2" type="Hiragana"/>
  </si>
  <si>
    <t>発注者</t>
    <rPh sb="0" eb="3">
      <t>はっちゅうしゃ</t>
    </rPh>
    <phoneticPr fontId="2" type="Hiragana"/>
  </si>
  <si>
    <t>道路の種類
及び路線名</t>
    <rPh sb="0" eb="2">
      <t>どうろ</t>
    </rPh>
    <rPh sb="3" eb="5">
      <t>しゅるい</t>
    </rPh>
    <rPh sb="6" eb="7">
      <t>およ</t>
    </rPh>
    <rPh sb="8" eb="11">
      <t>ろせんめい</t>
    </rPh>
    <phoneticPr fontId="2" type="Hiragana"/>
  </si>
  <si>
    <t>6)</t>
  </si>
  <si>
    <t>1)</t>
  </si>
  <si>
    <t>岡山県真庭市あいうえお123番地45</t>
    <rPh sb="0" eb="3">
      <t>おかやまけん</t>
    </rPh>
    <rPh sb="3" eb="5">
      <t>まにわ</t>
    </rPh>
    <rPh sb="5" eb="6">
      <t>し</t>
    </rPh>
    <rPh sb="14" eb="16">
      <t>ばんち</t>
    </rPh>
    <phoneticPr fontId="2" type="Hiragana"/>
  </si>
  <si>
    <t>4)</t>
  </si>
  <si>
    <t>付けで申請のあった上記の事柄について下記により許可する。</t>
  </si>
  <si>
    <t>車両通行禁止(二輪車を含む)</t>
  </si>
  <si>
    <t>5)</t>
  </si>
  <si>
    <t>7)</t>
  </si>
  <si>
    <t>日</t>
    <rPh sb="0" eb="1">
      <t>ひ</t>
    </rPh>
    <phoneticPr fontId="2" type="Hiragana"/>
  </si>
  <si>
    <t>施工期間中は、交通事故が起こらないよう標識等(夜間は赤色灯等使用)を設置し、危険防止に努めること。</t>
    <rPh sb="0" eb="2">
      <t>セコウ</t>
    </rPh>
    <rPh sb="2" eb="5">
      <t>キカンチュウ</t>
    </rPh>
    <rPh sb="7" eb="9">
      <t>コウツウ</t>
    </rPh>
    <rPh sb="9" eb="11">
      <t>ジコ</t>
    </rPh>
    <rPh sb="12" eb="13">
      <t>オ</t>
    </rPh>
    <rPh sb="19" eb="21">
      <t>ヒョウシキ</t>
    </rPh>
    <rPh sb="21" eb="22">
      <t>ナド</t>
    </rPh>
    <rPh sb="23" eb="25">
      <t>ヤカン</t>
    </rPh>
    <rPh sb="26" eb="29">
      <t>セキショクトウ</t>
    </rPh>
    <rPh sb="29" eb="30">
      <t>ナド</t>
    </rPh>
    <rPh sb="30" eb="32">
      <t>シヨウ</t>
    </rPh>
    <rPh sb="34" eb="36">
      <t>セッチ</t>
    </rPh>
    <rPh sb="38" eb="40">
      <t>キケン</t>
    </rPh>
    <rPh sb="40" eb="42">
      <t>ボウシ</t>
    </rPh>
    <rPh sb="43" eb="44">
      <t>ツト</t>
    </rPh>
    <phoneticPr fontId="16"/>
  </si>
  <si>
    <t>工事案内標識、工事標識、ガードロープ、バリケード等必要に応じ処置すること。</t>
  </si>
  <si>
    <t>万一、申請者の不注意により事故が起きた場合は、申請者の責任において処置する。</t>
  </si>
  <si>
    <t>片側通行禁止</t>
  </si>
  <si>
    <t>請負</t>
    <rPh sb="0" eb="2">
      <t>うけおい</t>
    </rPh>
    <phoneticPr fontId="2" type="Hiragana"/>
  </si>
  <si>
    <t>令和</t>
    <rPh sb="0" eb="2">
      <t>れいわ</t>
    </rPh>
    <phoneticPr fontId="2" type="Hiragana"/>
  </si>
  <si>
    <t>年</t>
    <rPh sb="0" eb="1">
      <t>ねん</t>
    </rPh>
    <phoneticPr fontId="2" type="Hiragana"/>
  </si>
  <si>
    <t>日</t>
    <rPh sb="0" eb="1">
      <t>にち</t>
    </rPh>
    <phoneticPr fontId="2" type="Hiragana"/>
  </si>
  <si>
    <t>内</t>
    <rPh sb="0" eb="1">
      <t>うち</t>
    </rPh>
    <phoneticPr fontId="2" type="Hiragana"/>
  </si>
  <si>
    <t>夜間のみ規制</t>
    <rPh sb="0" eb="2">
      <t>やかん</t>
    </rPh>
    <rPh sb="4" eb="6">
      <t>きせい</t>
    </rPh>
    <phoneticPr fontId="2" type="Hiragana"/>
  </si>
  <si>
    <t>分</t>
    <rPh sb="0" eb="1">
      <t>ふん</t>
    </rPh>
    <phoneticPr fontId="2" type="Hiragana"/>
  </si>
  <si>
    <t>蒜山　太郎</t>
    <rPh sb="0" eb="2">
      <t>ひん</t>
    </rPh>
    <rPh sb="3" eb="5">
      <t>たろう</t>
    </rPh>
    <phoneticPr fontId="2" type="Hiragana"/>
  </si>
  <si>
    <t>終日規制</t>
    <rPh sb="0" eb="2">
      <t>しゅうじつ</t>
    </rPh>
    <rPh sb="2" eb="4">
      <t>きせい</t>
    </rPh>
    <phoneticPr fontId="2" type="Hiragana"/>
  </si>
  <si>
    <t>発注者所在地</t>
    <rPh sb="0" eb="3">
      <t>はっちゅうしゃ</t>
    </rPh>
    <rPh sb="3" eb="5">
      <t>しょざい</t>
    </rPh>
    <rPh sb="5" eb="6">
      <t>ち</t>
    </rPh>
    <phoneticPr fontId="2" type="Hiragana"/>
  </si>
  <si>
    <t>備考</t>
    <rPh sb="0" eb="2">
      <t>びこう</t>
    </rPh>
    <phoneticPr fontId="2" type="Hiragana"/>
  </si>
  <si>
    <t>2tトラック以下</t>
    <rPh sb="6" eb="8">
      <t>いか</t>
    </rPh>
    <phoneticPr fontId="2" type="Hiragana"/>
  </si>
  <si>
    <t>・</t>
  </si>
  <si>
    <t>申請内容記入欄</t>
    <rPh sb="0" eb="2">
      <t>しんせい</t>
    </rPh>
    <rPh sb="2" eb="4">
      <t>ないよう</t>
    </rPh>
    <rPh sb="4" eb="6">
      <t>きにゅう</t>
    </rPh>
    <rPh sb="6" eb="7">
      <t>らん</t>
    </rPh>
    <phoneticPr fontId="2" type="Hiragana"/>
  </si>
  <si>
    <t>自動車通行禁止(大型車以上)</t>
  </si>
  <si>
    <t>無</t>
  </si>
  <si>
    <t>0867-99-9999</t>
  </si>
  <si>
    <t>車両通行禁止(二輪車を除く)</t>
  </si>
  <si>
    <t>株式会社かきくけこ屋 真庭営業所</t>
    <rPh sb="0" eb="4">
      <t>かぶしきがいしゃ</t>
    </rPh>
    <rPh sb="9" eb="10">
      <t>や</t>
    </rPh>
    <rPh sb="11" eb="13">
      <t>まにわ</t>
    </rPh>
    <rPh sb="13" eb="16">
      <t>えいぎょうしょ</t>
    </rPh>
    <phoneticPr fontId="2" type="Hiragana"/>
  </si>
  <si>
    <t>路肩規制</t>
  </si>
  <si>
    <t>住所・所在地</t>
    <rPh sb="0" eb="2">
      <t>じゅうしょ</t>
    </rPh>
    <rPh sb="3" eb="6">
      <t>しょざいち</t>
    </rPh>
    <phoneticPr fontId="2" type="Hiragana"/>
  </si>
  <si>
    <t>歩道規制</t>
  </si>
  <si>
    <t>市道</t>
    <rPh sb="0" eb="2">
      <t>しどう</t>
    </rPh>
    <phoneticPr fontId="2" type="Hiragana"/>
  </si>
  <si>
    <t>その他</t>
  </si>
  <si>
    <t>延長</t>
    <rPh sb="0" eb="2">
      <t>えんちょう</t>
    </rPh>
    <phoneticPr fontId="2" type="Hiragana"/>
  </si>
  <si>
    <t>バス路線</t>
    <rPh sb="2" eb="4">
      <t>ろせん</t>
    </rPh>
    <phoneticPr fontId="2" type="Hiragana"/>
  </si>
  <si>
    <t>m</t>
  </si>
  <si>
    <t>W=</t>
  </si>
  <si>
    <r>
      <t>工事</t>
    </r>
    <r>
      <rPr>
        <sz val="12"/>
        <color theme="1"/>
        <rFont val="Meiryo UI"/>
      </rPr>
      <t>名称</t>
    </r>
    <rPh sb="0" eb="2">
      <t>こうじ</t>
    </rPh>
    <rPh sb="2" eb="4">
      <t>めいしょう</t>
    </rPh>
    <phoneticPr fontId="2" type="Hiragana"/>
  </si>
  <si>
    <t>迂回路</t>
  </si>
  <si>
    <t>施工業者</t>
    <rPh sb="0" eb="4">
      <t>せこうぎょうしゃ</t>
    </rPh>
    <phoneticPr fontId="2" type="Hiragana"/>
  </si>
  <si>
    <t>所在地</t>
    <rPh sb="0" eb="3">
      <t>しょざいち</t>
    </rPh>
    <phoneticPr fontId="2" type="Hiragana"/>
  </si>
  <si>
    <t>業者名</t>
    <rPh sb="0" eb="2">
      <t>ぎょうしゃ</t>
    </rPh>
    <rPh sb="2" eb="3">
      <t>めい</t>
    </rPh>
    <phoneticPr fontId="2" type="Hiragana"/>
  </si>
  <si>
    <t>バス会社名 ：</t>
    <rPh sb="2" eb="4">
      <t>かいしゃ</t>
    </rPh>
    <rPh sb="4" eb="5">
      <t>めい</t>
    </rPh>
    <phoneticPr fontId="2" type="Hiragana"/>
  </si>
  <si>
    <t>所轄警察署
協議年月日</t>
    <rPh sb="0" eb="2">
      <t>しょかつ</t>
    </rPh>
    <phoneticPr fontId="2" type="Hiragana"/>
  </si>
  <si>
    <t>規制理由</t>
    <rPh sb="0" eb="2">
      <t>きせい</t>
    </rPh>
    <rPh sb="2" eb="4">
      <t>りゆう</t>
    </rPh>
    <phoneticPr fontId="2" type="Hiragana"/>
  </si>
  <si>
    <t>内容</t>
    <rPh sb="0" eb="2">
      <t>ないよう</t>
    </rPh>
    <phoneticPr fontId="2" type="Hiragana"/>
  </si>
  <si>
    <t>標識設置
の時期</t>
    <rPh sb="0" eb="2">
      <t>ひょうしき</t>
    </rPh>
    <rPh sb="2" eb="4">
      <t>せっち</t>
    </rPh>
    <rPh sb="6" eb="8">
      <t>じき</t>
    </rPh>
    <phoneticPr fontId="2" type="Hiragana"/>
  </si>
  <si>
    <r>
      <t>工事</t>
    </r>
    <r>
      <rPr>
        <sz val="12"/>
        <color theme="1"/>
        <rFont val="Meiryo UI"/>
      </rPr>
      <t>概要
規制理由</t>
    </r>
    <rPh sb="0" eb="2">
      <t>こうじ</t>
    </rPh>
    <rPh sb="2" eb="4">
      <t>がいよう</t>
    </rPh>
    <rPh sb="6" eb="10">
      <t>きせいりゆう</t>
    </rPh>
    <phoneticPr fontId="2" type="Hiragana"/>
  </si>
  <si>
    <r>
      <t>氏名</t>
    </r>
    <r>
      <rPr>
        <sz val="12"/>
        <color theme="1"/>
        <rFont val="Meiryo UI"/>
      </rPr>
      <t xml:space="preserve">
</t>
    </r>
    <r>
      <rPr>
        <sz val="10"/>
        <color theme="1"/>
        <rFont val="Meiryo UI"/>
      </rPr>
      <t xml:space="preserve">(会社名)
</t>
    </r>
    <r>
      <rPr>
        <sz val="9"/>
        <color theme="1"/>
        <rFont val="Meiryo UI"/>
      </rPr>
      <t>(代表者名)</t>
    </r>
    <rPh sb="0" eb="2">
      <t>しめい</t>
    </rPh>
    <rPh sb="4" eb="7">
      <t>かいしゃめい</t>
    </rPh>
    <rPh sb="10" eb="14">
      <t>だいひょうしゃめい</t>
    </rPh>
    <phoneticPr fontId="2" type="Hiragana"/>
  </si>
  <si>
    <t>規制時間</t>
    <rPh sb="0" eb="2">
      <t>きせい</t>
    </rPh>
    <rPh sb="2" eb="4">
      <t>じかん</t>
    </rPh>
    <phoneticPr fontId="2" type="Hiragana"/>
  </si>
  <si>
    <t>規制実施前に申請者において地元関係者の了解を得ること。</t>
    <rPh sb="0" eb="2">
      <t>キセイ</t>
    </rPh>
    <rPh sb="2" eb="4">
      <t>ジッシ</t>
    </rPh>
    <rPh sb="4" eb="5">
      <t>マエ</t>
    </rPh>
    <rPh sb="6" eb="8">
      <t>シンセイ</t>
    </rPh>
    <rPh sb="8" eb="9">
      <t>シャ</t>
    </rPh>
    <rPh sb="13" eb="15">
      <t>ジモト</t>
    </rPh>
    <rPh sb="15" eb="18">
      <t>カンケイシャ</t>
    </rPh>
    <rPh sb="19" eb="21">
      <t>リョウカイ</t>
    </rPh>
    <rPh sb="22" eb="23">
      <t>エ</t>
    </rPh>
    <phoneticPr fontId="16"/>
  </si>
  <si>
    <t>※受付欄</t>
  </si>
  <si>
    <t>※経過欄</t>
  </si>
  <si>
    <t>請負</t>
  </si>
  <si>
    <t>印</t>
    <rPh sb="0" eb="1">
      <t>しるし</t>
    </rPh>
    <phoneticPr fontId="2" type="Hiragana"/>
  </si>
  <si>
    <t>下記のとおり道路に関する交通規制を実施しますので通知します。</t>
  </si>
  <si>
    <t>工事内容</t>
    <rPh sb="0" eb="2">
      <t>こうじ</t>
    </rPh>
    <rPh sb="2" eb="4">
      <t>ないよう</t>
    </rPh>
    <phoneticPr fontId="2" type="Hiragana"/>
  </si>
  <si>
    <t>号</t>
    <rPh sb="0" eb="1">
      <t>ごう</t>
    </rPh>
    <phoneticPr fontId="2" type="Hiragana"/>
  </si>
  <si>
    <t>岡山県真庭市蒜山下福田381番地</t>
    <rPh sb="0" eb="6">
      <t>おかやまけんまにわし</t>
    </rPh>
    <rPh sb="6" eb="8">
      <t>ひるぜん</t>
    </rPh>
    <rPh sb="8" eb="11">
      <t>しふ</t>
    </rPh>
    <rPh sb="14" eb="16">
      <t>ばんち</t>
    </rPh>
    <phoneticPr fontId="2" type="Hiragana"/>
  </si>
  <si>
    <t>真庭警察署長</t>
  </si>
  <si>
    <t>その他必要な書類</t>
    <rPh sb="2" eb="3">
      <t>た</t>
    </rPh>
    <rPh sb="3" eb="5">
      <t>ひつよう</t>
    </rPh>
    <rPh sb="6" eb="8">
      <t>しょるい</t>
    </rPh>
    <phoneticPr fontId="2" type="Hiragana"/>
  </si>
  <si>
    <t>位置図 (工事箇所、規制位置、標識設置箇所、迂回路等が明記されたもの)</t>
  </si>
  <si>
    <t>真庭市消防本部消防長</t>
  </si>
  <si>
    <t>バス会社名</t>
    <rPh sb="2" eb="5">
      <t>かいしゃめい</t>
    </rPh>
    <phoneticPr fontId="2" type="Hiragana"/>
  </si>
  <si>
    <t>提出日</t>
    <rPh sb="0" eb="3">
      <t>ていしゅつび</t>
    </rPh>
    <phoneticPr fontId="2" type="Hiragana"/>
  </si>
  <si>
    <t>規制する理由</t>
    <rPh sb="0" eb="2">
      <t>きせい</t>
    </rPh>
    <rPh sb="4" eb="6">
      <t>りゆう</t>
    </rPh>
    <phoneticPr fontId="2" type="Hiragana"/>
  </si>
  <si>
    <t>郵便番号</t>
    <rPh sb="0" eb="4">
      <t>ゆうびんばんごう</t>
    </rPh>
    <phoneticPr fontId="2" type="Hiragana"/>
  </si>
  <si>
    <t>氏名(会社名)</t>
    <rPh sb="0" eb="2">
      <t>しめい</t>
    </rPh>
    <rPh sb="3" eb="6">
      <t>かいしゃめい</t>
    </rPh>
    <phoneticPr fontId="2" type="Hiragana"/>
  </si>
  <si>
    <t>株式会社□△○建設</t>
  </si>
  <si>
    <t>代表取締役</t>
    <rPh sb="0" eb="5">
      <t>だいひょうとりしまりやく</t>
    </rPh>
    <phoneticPr fontId="2" type="Hiragana"/>
  </si>
  <si>
    <t>(代表者職名)</t>
    <rPh sb="1" eb="4">
      <t>だいひょうしゃ</t>
    </rPh>
    <rPh sb="4" eb="5">
      <t>しょく</t>
    </rPh>
    <rPh sb="5" eb="6">
      <t>めい</t>
    </rPh>
    <phoneticPr fontId="2" type="Hiragana"/>
  </si>
  <si>
    <t>担当者所属</t>
    <rPh sb="0" eb="3">
      <t>たんとうしゃ</t>
    </rPh>
    <rPh sb="3" eb="5">
      <t>しょぞく</t>
    </rPh>
    <phoneticPr fontId="2" type="Hiragana"/>
  </si>
  <si>
    <t>担当者氏名</t>
    <rPh sb="0" eb="3">
      <t>たんとうしゃ</t>
    </rPh>
    <rPh sb="3" eb="5">
      <t>しめい</t>
    </rPh>
    <phoneticPr fontId="2" type="Hiragana"/>
  </si>
  <si>
    <t>建設部</t>
    <rPh sb="0" eb="2">
      <t>けんせつ</t>
    </rPh>
    <rPh sb="2" eb="3">
      <t>ぶ</t>
    </rPh>
    <phoneticPr fontId="2" type="Hiragana"/>
  </si>
  <si>
    <t>建設　規男</t>
    <rPh sb="0" eb="2">
      <t>けんせつ</t>
    </rPh>
    <rPh sb="3" eb="4">
      <t>のり</t>
    </rPh>
    <rPh sb="4" eb="5">
      <t>お</t>
    </rPh>
    <phoneticPr fontId="2" type="Hiragana"/>
  </si>
  <si>
    <t>電話①</t>
    <rPh sb="0" eb="2">
      <t>でんわ</t>
    </rPh>
    <phoneticPr fontId="2" type="Hiragana"/>
  </si>
  <si>
    <t>電話②</t>
    <rPh sb="0" eb="2">
      <t>でんわ</t>
    </rPh>
    <phoneticPr fontId="2" type="Hiragana"/>
  </si>
  <si>
    <t>道路種類</t>
    <rPh sb="0" eb="4">
      <t>どうろしゅるい</t>
    </rPh>
    <phoneticPr fontId="2" type="Hiragana"/>
  </si>
  <si>
    <t>路線名</t>
    <rPh sb="0" eb="3">
      <t>ろせんめい</t>
    </rPh>
    <phoneticPr fontId="2" type="Hiragana"/>
  </si>
  <si>
    <t>上記期間の内</t>
    <rPh sb="0" eb="2">
      <t>じょうき</t>
    </rPh>
    <rPh sb="2" eb="4">
      <t>きかん</t>
    </rPh>
    <rPh sb="5" eb="6">
      <t>うち</t>
    </rPh>
    <phoneticPr fontId="2" type="Hiragana"/>
  </si>
  <si>
    <t>規制リスト(必要に応じて追記)</t>
    <rPh sb="0" eb="2">
      <t>きせい</t>
    </rPh>
    <rPh sb="6" eb="8">
      <t>ひつよう</t>
    </rPh>
    <rPh sb="9" eb="10">
      <t>おう</t>
    </rPh>
    <rPh sb="12" eb="14">
      <t>ついき</t>
    </rPh>
    <phoneticPr fontId="2" type="Hiragana"/>
  </si>
  <si>
    <t>工事名称</t>
    <rPh sb="0" eb="4">
      <t>こうじめいしょう</t>
    </rPh>
    <phoneticPr fontId="2" type="Hiragana"/>
  </si>
  <si>
    <t>市道改良工事</t>
    <rPh sb="0" eb="6">
      <t>しどうかいりょうこうじ</t>
    </rPh>
    <phoneticPr fontId="2" type="Hiragana"/>
  </si>
  <si>
    <t>アスファルト舗装撤去工事</t>
    <rPh sb="6" eb="10">
      <t>ほそうてっきょ</t>
    </rPh>
    <rPh sb="10" eb="12">
      <t>こうじ</t>
    </rPh>
    <phoneticPr fontId="2" type="Hiragana"/>
  </si>
  <si>
    <t>使用幅員</t>
    <rPh sb="0" eb="4">
      <t>しようふくいん</t>
    </rPh>
    <phoneticPr fontId="2" type="Hiragana"/>
  </si>
  <si>
    <t>規制時間(開始)</t>
    <rPh sb="0" eb="2">
      <t>きせい</t>
    </rPh>
    <rPh sb="2" eb="4">
      <t>じかん</t>
    </rPh>
    <rPh sb="5" eb="7">
      <t>かいし</t>
    </rPh>
    <phoneticPr fontId="2" type="Hiragana"/>
  </si>
  <si>
    <t>発注者所属</t>
    <rPh sb="0" eb="5">
      <t>はっちゅうしゃしょぞく</t>
    </rPh>
    <phoneticPr fontId="2" type="Hiragana"/>
  </si>
  <si>
    <t>施工業者電話</t>
    <rPh sb="0" eb="2">
      <t>せこう</t>
    </rPh>
    <rPh sb="2" eb="4">
      <t>ぎょうしゃ</t>
    </rPh>
    <rPh sb="4" eb="6">
      <t>でんわ</t>
    </rPh>
    <phoneticPr fontId="2" type="Hiragana"/>
  </si>
  <si>
    <t>発注担当者</t>
    <rPh sb="0" eb="5">
      <t>はっちゅうたんとうしゃ</t>
    </rPh>
    <phoneticPr fontId="2" type="Hiragana"/>
  </si>
  <si>
    <t>発注者電話</t>
    <rPh sb="0" eb="3">
      <t>はっちゅうしゃ</t>
    </rPh>
    <rPh sb="3" eb="5">
      <t>でんわ</t>
    </rPh>
    <phoneticPr fontId="2" type="Hiragana"/>
  </si>
  <si>
    <t>施工業者所在</t>
    <rPh sb="0" eb="2">
      <t>せこう</t>
    </rPh>
    <rPh sb="2" eb="4">
      <t>ぎょうしゃ</t>
    </rPh>
    <rPh sb="4" eb="6">
      <t>しょざい</t>
    </rPh>
    <phoneticPr fontId="2" type="Hiragana"/>
  </si>
  <si>
    <t>施工業者名</t>
    <rPh sb="0" eb="5">
      <t>せこうぎょうしゃめい</t>
    </rPh>
    <phoneticPr fontId="2" type="Hiragana"/>
  </si>
  <si>
    <t>施工業者担当</t>
    <rPh sb="0" eb="2">
      <t>せこう</t>
    </rPh>
    <rPh sb="2" eb="4">
      <t>ぎょうしゃ</t>
    </rPh>
    <rPh sb="4" eb="6">
      <t>たんとう</t>
    </rPh>
    <phoneticPr fontId="2" type="Hiragana"/>
  </si>
  <si>
    <t>森川　海山</t>
    <rPh sb="0" eb="2">
      <t>もりかわ</t>
    </rPh>
    <rPh sb="3" eb="4">
      <t>うみ</t>
    </rPh>
    <rPh sb="4" eb="5">
      <t>やま</t>
    </rPh>
    <phoneticPr fontId="2" type="Hiragana"/>
  </si>
  <si>
    <t>有</t>
  </si>
  <si>
    <t>迂回路</t>
    <rPh sb="0" eb="3">
      <t>うかいろ</t>
    </rPh>
    <phoneticPr fontId="2" type="Hiragana"/>
  </si>
  <si>
    <t>通行可能車種</t>
    <rPh sb="0" eb="6">
      <t>つうこうかのうしゃしゅ</t>
    </rPh>
    <phoneticPr fontId="2" type="Hiragana"/>
  </si>
  <si>
    <t>昼間のみ規制</t>
  </si>
  <si>
    <t>道路上に重機を設置し、アスファルト舗装を撤去するため</t>
    <rPh sb="0" eb="3">
      <t>どうろじょう</t>
    </rPh>
    <rPh sb="4" eb="6">
      <t>じゅうき</t>
    </rPh>
    <rPh sb="7" eb="9">
      <t>せっち</t>
    </rPh>
    <rPh sb="17" eb="19">
      <t>ほそう</t>
    </rPh>
    <rPh sb="20" eb="22">
      <t>てっきょ</t>
    </rPh>
    <phoneticPr fontId="2" type="Hiragana"/>
  </si>
  <si>
    <t>まにわくん</t>
  </si>
  <si>
    <t>令和　　　年　　　月　　　日</t>
  </si>
  <si>
    <t>←リストにないとき→</t>
  </si>
  <si>
    <t>規制その他</t>
    <rPh sb="0" eb="2">
      <t>きせい</t>
    </rPh>
    <rPh sb="4" eb="5">
      <t>た</t>
    </rPh>
    <phoneticPr fontId="2" type="Hiragana"/>
  </si>
  <si>
    <r>
      <t xml:space="preserve">・申請書とあわせて提出してください。
・添付書類は計4部必要です。
</t>
    </r>
    <r>
      <rPr>
        <sz val="12"/>
        <color rgb="FF002060"/>
        <rFont val="Meiryo UI"/>
      </rPr>
      <t>(申請書用、許可通知用、警察署用、消防署用に各1部、計4部)</t>
    </r>
    <rPh sb="1" eb="4">
      <t>しんせいしょ</t>
    </rPh>
    <rPh sb="9" eb="11">
      <t>ていしゅつ</t>
    </rPh>
    <rPh sb="20" eb="24">
      <t>てんぷしょるい</t>
    </rPh>
    <rPh sb="25" eb="26">
      <t>けい</t>
    </rPh>
    <rPh sb="27" eb="28">
      <t>ぶ</t>
    </rPh>
    <rPh sb="28" eb="30">
      <t>ひつよう</t>
    </rPh>
    <rPh sb="35" eb="38">
      <t>しんせいしょ</t>
    </rPh>
    <rPh sb="38" eb="39">
      <t>よう</t>
    </rPh>
    <rPh sb="40" eb="42">
      <t>きょか</t>
    </rPh>
    <rPh sb="42" eb="44">
      <t>つうち</t>
    </rPh>
    <rPh sb="44" eb="45">
      <t>よう</t>
    </rPh>
    <rPh sb="46" eb="49">
      <t>けいさつしょ</t>
    </rPh>
    <rPh sb="49" eb="50">
      <t>よう</t>
    </rPh>
    <rPh sb="51" eb="54">
      <t>しょうぼうしょ</t>
    </rPh>
    <rPh sb="54" eb="55">
      <t>よう</t>
    </rPh>
    <rPh sb="56" eb="57">
      <t>かく</t>
    </rPh>
    <rPh sb="58" eb="59">
      <t>ぶ</t>
    </rPh>
    <rPh sb="60" eb="61">
      <t>けい</t>
    </rPh>
    <rPh sb="62" eb="63">
      <t>ぶ</t>
    </rPh>
    <phoneticPr fontId="2" type="Hiragana"/>
  </si>
  <si>
    <t>堂の前延助線、市道蒜山高原線</t>
    <rPh sb="0" eb="1">
      <t>どう</t>
    </rPh>
    <rPh sb="2" eb="3">
      <t>まえ</t>
    </rPh>
    <rPh sb="3" eb="6">
      <t>のぶすけせん</t>
    </rPh>
    <rPh sb="7" eb="9">
      <t>しどう</t>
    </rPh>
    <rPh sb="9" eb="13">
      <t>ひんこうげん</t>
    </rPh>
    <rPh sb="13" eb="14">
      <t>せん</t>
    </rPh>
    <phoneticPr fontId="2" type="Hiragana"/>
  </si>
  <si>
    <t>0867-66-8888</t>
  </si>
  <si>
    <t>蒜山振興局地域振興課</t>
    <rPh sb="0" eb="5">
      <t>ひんしん</t>
    </rPh>
    <rPh sb="5" eb="10">
      <t>ちいきしんこうか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</si>
</sst>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[$-411]ge.m.d;@"/>
    <numFmt numFmtId="176" formatCode="[$-411]ggge&quot;年&quot;m&quot;月&quot;d&quot;日&quot;;@"/>
  </numFmts>
  <fonts count="17">
    <font>
      <sz val="12"/>
      <color theme="1"/>
      <name val="Meiryo UI"/>
      <family val="3"/>
    </font>
    <font>
      <sz val="11"/>
      <color auto="1"/>
      <name val="ＭＳ Ｐゴシック"/>
      <family val="3"/>
    </font>
    <font>
      <sz val="6"/>
      <color auto="1"/>
      <name val="Meiryo UI"/>
      <family val="3"/>
    </font>
    <font>
      <b/>
      <sz val="14"/>
      <color theme="1"/>
      <name val="Meiryo UI"/>
      <family val="3"/>
    </font>
    <font>
      <sz val="14"/>
      <color theme="1"/>
      <name val="Meiryo UI"/>
      <family val="3"/>
    </font>
    <font>
      <sz val="10"/>
      <color theme="1"/>
      <name val="Meiryo UI"/>
      <family val="3"/>
    </font>
    <font>
      <sz val="11"/>
      <color theme="1"/>
      <name val="Meiryo UI"/>
      <family val="3"/>
    </font>
    <font>
      <sz val="9"/>
      <color theme="1"/>
      <name val="Meiryo UI"/>
      <family val="3"/>
    </font>
    <font>
      <b/>
      <sz val="14"/>
      <color theme="9" tint="-0.5"/>
      <name val="Meiryo UI"/>
      <family val="3"/>
    </font>
    <font>
      <b/>
      <sz val="12"/>
      <color rgb="FFFF0000"/>
      <name val="Meiryo UI"/>
      <family val="3"/>
    </font>
    <font>
      <sz val="12"/>
      <color rgb="FFFF0000"/>
      <name val="Meiryo UI"/>
      <family val="3"/>
    </font>
    <font>
      <sz val="10"/>
      <color rgb="FFFF0000"/>
      <name val="Meiryo UI"/>
      <family val="3"/>
    </font>
    <font>
      <sz val="9"/>
      <color theme="0" tint="-0.25"/>
      <name val="Meiryo UI"/>
      <family val="3"/>
    </font>
    <font>
      <b/>
      <sz val="12"/>
      <color rgb="FF002060"/>
      <name val="Meiryo UI"/>
      <family val="3"/>
    </font>
    <font>
      <sz val="11"/>
      <color theme="1" tint="0.25"/>
      <name val="Meiryo UI"/>
      <family val="3"/>
    </font>
    <font>
      <sz val="12"/>
      <color theme="1" tint="0.25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2" borderId="1" xfId="0" applyFont="1" applyFill="1" applyBorder="1" applyAlignment="1">
      <alignment horizontal="distributed" vertical="center" wrapText="1"/>
    </xf>
    <xf numFmtId="0" fontId="0" fillId="2" borderId="2" xfId="0" applyFont="1" applyFill="1" applyBorder="1" applyAlignment="1">
      <alignment horizontal="distributed" vertical="center" wrapText="1"/>
    </xf>
    <xf numFmtId="0" fontId="0" fillId="2" borderId="3" xfId="0" applyFont="1" applyFill="1" applyBorder="1" applyAlignment="1">
      <alignment horizontal="distributed" vertical="center"/>
    </xf>
    <xf numFmtId="0" fontId="0" fillId="2" borderId="4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distributed" vertical="center"/>
    </xf>
    <xf numFmtId="0" fontId="0" fillId="2" borderId="3" xfId="0" applyFont="1" applyFill="1" applyBorder="1" applyAlignment="1">
      <alignment horizontal="distributed" vertical="center" wrapText="1"/>
    </xf>
    <xf numFmtId="0" fontId="0" fillId="2" borderId="4" xfId="0" applyFont="1" applyFill="1" applyBorder="1" applyAlignment="1">
      <alignment horizontal="distributed" vertical="center" wrapText="1"/>
    </xf>
    <xf numFmtId="0" fontId="0" fillId="2" borderId="5" xfId="0" applyFont="1" applyFill="1" applyBorder="1" applyAlignment="1">
      <alignment horizontal="distributed" vertical="center" shrinkToFit="1"/>
    </xf>
    <xf numFmtId="0" fontId="0" fillId="2" borderId="3" xfId="0" applyFont="1" applyFill="1" applyBorder="1" applyAlignment="1">
      <alignment horizontal="distributed" vertical="center" wrapText="1" shrinkToFit="1"/>
    </xf>
    <xf numFmtId="0" fontId="0" fillId="2" borderId="2" xfId="0" applyFont="1" applyFill="1" applyBorder="1" applyAlignment="1">
      <alignment horizontal="distributed" vertical="center" wrapText="1" shrinkToFit="1"/>
    </xf>
    <xf numFmtId="0" fontId="0" fillId="2" borderId="6" xfId="0" applyFont="1" applyFill="1" applyBorder="1" applyAlignment="1">
      <alignment horizontal="distributed" vertical="center" shrinkToFit="1"/>
    </xf>
    <xf numFmtId="0" fontId="0" fillId="0" borderId="0" xfId="0" applyBorder="1" applyAlignment="1">
      <alignment horizontal="left" vertical="center"/>
    </xf>
    <xf numFmtId="0" fontId="0" fillId="2" borderId="7" xfId="0" applyFont="1" applyFill="1" applyBorder="1" applyAlignment="1">
      <alignment horizontal="distributed" vertical="center" wrapText="1"/>
    </xf>
    <xf numFmtId="0" fontId="0" fillId="2" borderId="8" xfId="0" applyFont="1" applyFill="1" applyBorder="1" applyAlignment="1">
      <alignment horizontal="distributed" vertical="center" wrapText="1"/>
    </xf>
    <xf numFmtId="0" fontId="0" fillId="2" borderId="9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8" xfId="0" applyFont="1" applyFill="1" applyBorder="1" applyAlignment="1">
      <alignment horizontal="distributed" vertical="center"/>
    </xf>
    <xf numFmtId="0" fontId="0" fillId="2" borderId="9" xfId="0" applyFont="1" applyFill="1" applyBorder="1" applyAlignment="1">
      <alignment horizontal="distributed" vertical="center" wrapText="1"/>
    </xf>
    <xf numFmtId="0" fontId="0" fillId="2" borderId="0" xfId="0" applyFont="1" applyFill="1" applyAlignment="1">
      <alignment horizontal="distributed" vertical="center" wrapText="1"/>
    </xf>
    <xf numFmtId="0" fontId="0" fillId="2" borderId="0" xfId="0" applyFont="1" applyFill="1" applyBorder="1" applyAlignment="1">
      <alignment horizontal="distributed" vertical="center" wrapText="1"/>
    </xf>
    <xf numFmtId="0" fontId="0" fillId="2" borderId="10" xfId="0" applyFont="1" applyFill="1" applyBorder="1" applyAlignment="1">
      <alignment horizontal="distributed" vertical="center" shrinkToFit="1"/>
    </xf>
    <xf numFmtId="0" fontId="0" fillId="2" borderId="9" xfId="0" applyFont="1" applyFill="1" applyBorder="1" applyAlignment="1">
      <alignment horizontal="distributed" vertical="center" wrapText="1" shrinkToFit="1"/>
    </xf>
    <xf numFmtId="0" fontId="0" fillId="2" borderId="8" xfId="0" applyFont="1" applyFill="1" applyBorder="1" applyAlignment="1">
      <alignment horizontal="distributed" vertical="center" wrapText="1" shrinkToFit="1"/>
    </xf>
    <xf numFmtId="0" fontId="0" fillId="2" borderId="11" xfId="0" applyFont="1" applyFill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indent="1"/>
    </xf>
    <xf numFmtId="0" fontId="0" fillId="2" borderId="12" xfId="0" applyFont="1" applyFill="1" applyBorder="1" applyAlignment="1">
      <alignment horizontal="distributed" vertical="center" wrapText="1"/>
    </xf>
    <xf numFmtId="0" fontId="0" fillId="2" borderId="13" xfId="0" applyFont="1" applyFill="1" applyBorder="1" applyAlignment="1">
      <alignment horizontal="distributed" vertical="center" wrapText="1"/>
    </xf>
    <xf numFmtId="0" fontId="0" fillId="2" borderId="14" xfId="0" applyFont="1" applyFill="1" applyBorder="1" applyAlignment="1">
      <alignment horizontal="distributed" vertical="center"/>
    </xf>
    <xf numFmtId="0" fontId="0" fillId="2" borderId="15" xfId="0" applyFont="1" applyFill="1" applyBorder="1" applyAlignment="1">
      <alignment horizontal="distributed" vertical="center"/>
    </xf>
    <xf numFmtId="0" fontId="0" fillId="2" borderId="13" xfId="0" applyFont="1" applyFill="1" applyBorder="1" applyAlignment="1">
      <alignment horizontal="distributed" vertical="center"/>
    </xf>
    <xf numFmtId="0" fontId="0" fillId="2" borderId="14" xfId="0" applyFont="1" applyFill="1" applyBorder="1" applyAlignment="1">
      <alignment horizontal="distributed" vertical="center" wrapText="1"/>
    </xf>
    <xf numFmtId="0" fontId="0" fillId="2" borderId="15" xfId="0" applyFont="1" applyFill="1" applyBorder="1" applyAlignment="1">
      <alignment horizontal="distributed" vertical="center" wrapText="1"/>
    </xf>
    <xf numFmtId="0" fontId="0" fillId="2" borderId="16" xfId="0" applyFont="1" applyFill="1" applyBorder="1" applyAlignment="1">
      <alignment horizontal="distributed" vertical="center" shrinkToFit="1"/>
    </xf>
    <xf numFmtId="0" fontId="0" fillId="2" borderId="14" xfId="0" applyFont="1" applyFill="1" applyBorder="1" applyAlignment="1">
      <alignment horizontal="distributed" vertical="center" wrapText="1" shrinkToFit="1"/>
    </xf>
    <xf numFmtId="0" fontId="0" fillId="2" borderId="13" xfId="0" applyFont="1" applyFill="1" applyBorder="1" applyAlignment="1">
      <alignment horizontal="distributed" vertical="center" wrapText="1" shrinkToFit="1"/>
    </xf>
    <xf numFmtId="0" fontId="0" fillId="2" borderId="17" xfId="0" applyFont="1" applyFill="1" applyBorder="1" applyAlignment="1">
      <alignment horizontal="distributed"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3" borderId="21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1" xfId="0" applyFont="1" applyFill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0" fontId="0" fillId="3" borderId="19" xfId="0" applyFont="1" applyFill="1" applyBorder="1" applyAlignment="1">
      <alignment vertical="center"/>
    </xf>
    <xf numFmtId="0" fontId="0" fillId="3" borderId="19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right" vertical="top"/>
    </xf>
    <xf numFmtId="0" fontId="0" fillId="3" borderId="9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>
      <alignment vertical="center"/>
    </xf>
    <xf numFmtId="0" fontId="5" fillId="0" borderId="8" xfId="0" applyFont="1" applyBorder="1" applyAlignment="1">
      <alignment horizontal="left" vertical="center" shrinkToFi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29" xfId="0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0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 shrinkToFit="1"/>
    </xf>
    <xf numFmtId="0" fontId="6" fillId="0" borderId="10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2" borderId="21" xfId="0" applyFont="1" applyFill="1" applyBorder="1" applyAlignment="1">
      <alignment horizontal="distributed" vertical="center" wrapText="1" shrinkToFit="1"/>
    </xf>
    <xf numFmtId="0" fontId="0" fillId="2" borderId="19" xfId="0" applyFont="1" applyFill="1" applyBorder="1" applyAlignment="1">
      <alignment horizontal="distributed" vertical="center" shrinkToFit="1"/>
    </xf>
    <xf numFmtId="0" fontId="0" fillId="2" borderId="9" xfId="0" applyFont="1" applyFill="1" applyBorder="1" applyAlignment="1">
      <alignment horizontal="distributed" vertical="center" shrinkToFit="1"/>
    </xf>
    <xf numFmtId="0" fontId="0" fillId="2" borderId="8" xfId="0" applyFont="1" applyFill="1" applyBorder="1" applyAlignment="1">
      <alignment horizontal="distributed" vertical="center" shrinkToFit="1"/>
    </xf>
    <xf numFmtId="0" fontId="0" fillId="0" borderId="9" xfId="0" applyBorder="1">
      <alignment vertical="center"/>
    </xf>
    <xf numFmtId="0" fontId="6" fillId="0" borderId="16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6" fillId="2" borderId="30" xfId="0" applyFont="1" applyFill="1" applyBorder="1" applyAlignment="1">
      <alignment horizontal="distributed" vertical="center"/>
    </xf>
    <xf numFmtId="0" fontId="6" fillId="2" borderId="20" xfId="0" applyFont="1" applyFill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0" fillId="2" borderId="14" xfId="0" applyFont="1" applyFill="1" applyBorder="1" applyAlignment="1">
      <alignment horizontal="distributed" vertical="center" shrinkToFit="1"/>
    </xf>
    <xf numFmtId="0" fontId="0" fillId="2" borderId="13" xfId="0" applyFont="1" applyFill="1" applyBorder="1" applyAlignment="1">
      <alignment horizontal="distributed" vertical="center" shrinkToFit="1"/>
    </xf>
    <xf numFmtId="176" fontId="0" fillId="0" borderId="0" xfId="0" applyNumberFormat="1" applyFont="1" applyBorder="1" applyAlignment="1">
      <alignment vertical="center"/>
    </xf>
    <xf numFmtId="0" fontId="6" fillId="2" borderId="32" xfId="0" applyFont="1" applyFill="1" applyBorder="1" applyAlignment="1">
      <alignment horizontal="distributed" vertical="center"/>
    </xf>
    <xf numFmtId="0" fontId="6" fillId="2" borderId="16" xfId="0" applyFont="1" applyFill="1" applyBorder="1" applyAlignment="1">
      <alignment horizontal="distributed" vertical="center"/>
    </xf>
    <xf numFmtId="0" fontId="0" fillId="0" borderId="30" xfId="0" applyBorder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10" xfId="0" applyFont="1" applyBorder="1" applyAlignment="1">
      <alignment horizontal="distributed" vertical="center" indent="1"/>
    </xf>
    <xf numFmtId="176" fontId="0" fillId="0" borderId="0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distributed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0" fillId="0" borderId="16" xfId="0" applyBorder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33" xfId="0" applyFont="1" applyBorder="1" applyAlignment="1">
      <alignment horizontal="left" vertical="center" indent="1"/>
    </xf>
    <xf numFmtId="0" fontId="0" fillId="0" borderId="35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top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distributed" vertical="center" indent="1"/>
    </xf>
    <xf numFmtId="0" fontId="0" fillId="0" borderId="37" xfId="0" applyBorder="1" applyAlignment="1">
      <alignment horizontal="center" vertical="center"/>
    </xf>
    <xf numFmtId="0" fontId="0" fillId="0" borderId="38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shrinkToFit="1"/>
    </xf>
    <xf numFmtId="0" fontId="0" fillId="0" borderId="38" xfId="0" applyBorder="1">
      <alignment vertical="center"/>
    </xf>
    <xf numFmtId="0" fontId="5" fillId="0" borderId="40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center" shrinkToFit="1"/>
    </xf>
    <xf numFmtId="49" fontId="5" fillId="0" borderId="41" xfId="0" applyNumberFormat="1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177" fontId="9" fillId="0" borderId="43" xfId="0" applyNumberFormat="1" applyFont="1" applyBorder="1" applyAlignment="1" applyProtection="1">
      <alignment horizontal="left" vertical="center"/>
      <protection locked="0"/>
    </xf>
    <xf numFmtId="0" fontId="10" fillId="0" borderId="44" xfId="0" applyFont="1" applyBorder="1" applyProtection="1">
      <alignment vertical="center"/>
      <protection locked="0"/>
    </xf>
    <xf numFmtId="0" fontId="10" fillId="0" borderId="45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177" fontId="10" fillId="0" borderId="45" xfId="0" applyNumberFormat="1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horizontal="left" vertical="center"/>
      <protection locked="0"/>
    </xf>
    <xf numFmtId="20" fontId="10" fillId="0" borderId="45" xfId="0" applyNumberFormat="1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vertical="center" shrinkToFit="1"/>
      <protection locked="0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horizontal="left" vertical="top" wrapText="1"/>
      <protection locked="0"/>
    </xf>
    <xf numFmtId="0" fontId="10" fillId="0" borderId="4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8" fillId="0" borderId="0" xfId="0" applyFont="1" applyBorder="1" applyAlignment="1">
      <alignment horizontal="center"/>
    </xf>
    <xf numFmtId="0" fontId="10" fillId="0" borderId="46" xfId="0" applyFont="1" applyBorder="1" applyProtection="1">
      <alignment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2" borderId="47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0" fontId="0" fillId="2" borderId="48" xfId="0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2" borderId="49" xfId="0" applyFont="1" applyFill="1" applyBorder="1" applyAlignment="1">
      <alignment horizontal="distributed" vertical="center"/>
    </xf>
    <xf numFmtId="0" fontId="0" fillId="2" borderId="21" xfId="0" applyFont="1" applyFill="1" applyBorder="1">
      <alignment vertical="center"/>
    </xf>
    <xf numFmtId="0" fontId="0" fillId="2" borderId="22" xfId="0" applyFont="1" applyFill="1" applyBorder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19" xfId="0" applyFont="1" applyFill="1" applyBorder="1">
      <alignment vertical="center"/>
    </xf>
    <xf numFmtId="0" fontId="0" fillId="2" borderId="9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35" fontId="0" fillId="0" borderId="0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0" fillId="2" borderId="5" xfId="0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47" xfId="0" applyBorder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48" xfId="0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14" fillId="2" borderId="10" xfId="0" applyFont="1" applyFill="1" applyBorder="1" applyAlignment="1">
      <alignment horizontal="distributed"/>
    </xf>
    <xf numFmtId="0" fontId="0" fillId="2" borderId="16" xfId="0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49" xfId="0" applyBorder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2" xfId="0" applyBorder="1">
      <alignment vertical="center"/>
    </xf>
    <xf numFmtId="0" fontId="0" fillId="0" borderId="50" xfId="0" applyBorder="1">
      <alignment vertical="center"/>
    </xf>
    <xf numFmtId="0" fontId="0" fillId="2" borderId="37" xfId="0" applyFont="1" applyFill="1" applyBorder="1" applyAlignment="1">
      <alignment vertical="center"/>
    </xf>
    <xf numFmtId="0" fontId="0" fillId="0" borderId="40" xfId="0" applyBorder="1">
      <alignment vertical="center"/>
    </xf>
    <xf numFmtId="0" fontId="0" fillId="0" borderId="51" xfId="0" applyBorder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_元：道路交通規制申請書(R6.9.27調整版)" xfId="1"/>
  </cellStyles>
  <dxfs count="5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59</xdr:col>
      <xdr:colOff>20955</xdr:colOff>
      <xdr:row>9</xdr:row>
      <xdr:rowOff>132080</xdr:rowOff>
    </xdr:from>
    <xdr:to xmlns:xdr="http://schemas.openxmlformats.org/drawingml/2006/spreadsheetDrawing">
      <xdr:col>69</xdr:col>
      <xdr:colOff>74295</xdr:colOff>
      <xdr:row>11</xdr:row>
      <xdr:rowOff>132080</xdr:rowOff>
    </xdr:to>
    <xdr:sp macro="" textlink="">
      <xdr:nvSpPr>
        <xdr:cNvPr id="2" name="図形 2"/>
        <xdr:cNvSpPr/>
      </xdr:nvSpPr>
      <xdr:spPr>
        <a:xfrm>
          <a:off x="5640705" y="1694180"/>
          <a:ext cx="1005840" cy="4191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latin typeface="Meiryo UI"/>
              <a:ea typeface="Meiryo UI"/>
            </a:rPr>
            <a:t>押印不要</a:t>
          </a:r>
          <a:endParaRPr kumimoji="1" lang="ja-JP" altLang="en-US"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-0.5"/>
  </sheetPr>
  <dimension ref="C3:CH54"/>
  <sheetViews>
    <sheetView view="pageBreakPreview" topLeftCell="A20" zoomScale="85" zoomScaleNormal="70" zoomScaleSheetLayoutView="85" workbookViewId="0">
      <selection activeCell="BW46" sqref="BW46"/>
    </sheetView>
  </sheetViews>
  <sheetFormatPr defaultRowHeight="16.5" zeroHeight="1"/>
  <cols>
    <col min="1" max="73" width="1" customWidth="1"/>
    <col min="74" max="74" width="11.19921875" bestFit="1" customWidth="1"/>
    <col min="75" max="75" width="44.59765625" customWidth="1"/>
    <col min="76" max="76" width="3.09765625" bestFit="1" customWidth="1"/>
    <col min="77" max="85" width="1" customWidth="1"/>
    <col min="86" max="86" width="33.59765625" customWidth="1"/>
    <col min="87" max="108" width="1" customWidth="1"/>
    <col min="109" max="16384" width="8.796875" hidden="1" customWidth="1"/>
  </cols>
  <sheetData>
    <row r="1" spans="6:75" ht="6" customHeight="1"/>
    <row r="2" spans="6:75" ht="6" customHeight="1"/>
    <row r="3" spans="6:75" ht="17.25">
      <c r="AU3" s="127"/>
      <c r="AV3" s="127"/>
      <c r="AW3" s="127"/>
      <c r="AX3" s="127"/>
      <c r="AY3" s="133"/>
      <c r="AZ3" s="134" t="str">
        <f>IF(BW3="","令和　　年　　月　　日",TEXT(BW3,"令和e年m月d日"))</f>
        <v>令和7年10月27日</v>
      </c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V3" s="41" t="s">
        <v>121</v>
      </c>
      <c r="BW3" s="167">
        <v>45957</v>
      </c>
    </row>
    <row r="4" spans="6:75" ht="12" customHeight="1"/>
    <row r="5" spans="6:75" ht="20.25">
      <c r="F5" s="27" t="s">
        <v>0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Y5" s="95" t="s">
        <v>2</v>
      </c>
      <c r="Z5" s="95"/>
      <c r="AA5" s="95"/>
      <c r="BV5" s="165" t="s">
        <v>79</v>
      </c>
      <c r="BW5" s="165"/>
    </row>
    <row r="6" spans="6:75" ht="12" customHeight="1">
      <c r="BV6" s="41" t="s">
        <v>123</v>
      </c>
      <c r="BW6" s="168" t="s">
        <v>4</v>
      </c>
    </row>
    <row r="7" spans="6:75">
      <c r="AC7" s="99" t="s">
        <v>3</v>
      </c>
      <c r="AD7" s="99"/>
      <c r="AE7" s="99"/>
      <c r="AF7" s="99"/>
      <c r="AG7" s="99"/>
      <c r="AH7" s="99"/>
      <c r="AI7" s="99"/>
      <c r="AK7" s="108" t="str">
        <f>IF(BW6="","",BW6)</f>
        <v>717-000</v>
      </c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V7" s="41" t="s">
        <v>86</v>
      </c>
      <c r="BW7" s="169" t="s">
        <v>34</v>
      </c>
    </row>
    <row r="8" spans="6:75">
      <c r="AC8" s="100" t="s">
        <v>25</v>
      </c>
      <c r="AD8" s="100"/>
      <c r="AE8" s="100"/>
      <c r="AF8" s="100"/>
      <c r="AG8" s="100"/>
      <c r="AH8" s="100"/>
      <c r="AI8" s="100"/>
      <c r="AJ8" s="83"/>
      <c r="AK8" s="109" t="str">
        <f>IF(BW7="","",BW7)</f>
        <v>真庭市蒜山西茅部1111-111番地</v>
      </c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V8" s="41" t="s">
        <v>124</v>
      </c>
      <c r="BW8" s="169" t="s">
        <v>125</v>
      </c>
    </row>
    <row r="9" spans="6:75">
      <c r="AC9" s="100"/>
      <c r="AD9" s="100"/>
      <c r="AE9" s="100"/>
      <c r="AF9" s="100"/>
      <c r="AG9" s="100"/>
      <c r="AH9" s="100"/>
      <c r="AI9" s="100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V9" s="41" t="s">
        <v>127</v>
      </c>
      <c r="BW9" s="169" t="s">
        <v>126</v>
      </c>
    </row>
    <row r="10" spans="6:75">
      <c r="AC10" s="100" t="s">
        <v>105</v>
      </c>
      <c r="AD10" s="101"/>
      <c r="AE10" s="101"/>
      <c r="AF10" s="101"/>
      <c r="AG10" s="101"/>
      <c r="AH10" s="101"/>
      <c r="AI10" s="101"/>
      <c r="AJ10" s="83"/>
      <c r="AK10" s="109" t="str">
        <f>IF(BW8="","",IF(BW9="",BW8,CONCATENATE(BW8,CHAR(10)&amp;BW9,"　"&amp;BW10)))</f>
        <v>株式会社□△○建設
代表取締役　規制　申太郎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V10" s="41" t="s">
        <v>36</v>
      </c>
      <c r="BW10" s="169" t="s">
        <v>27</v>
      </c>
    </row>
    <row r="11" spans="6:75">
      <c r="AC11" s="101"/>
      <c r="AD11" s="101"/>
      <c r="AE11" s="101"/>
      <c r="AF11" s="101"/>
      <c r="AG11" s="101"/>
      <c r="AH11" s="101"/>
      <c r="AI11" s="101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V11" s="41" t="s">
        <v>128</v>
      </c>
      <c r="BW11" s="169" t="s">
        <v>130</v>
      </c>
    </row>
    <row r="12" spans="6:75">
      <c r="AC12" s="101"/>
      <c r="AD12" s="101"/>
      <c r="AE12" s="101"/>
      <c r="AF12" s="101"/>
      <c r="AG12" s="101"/>
      <c r="AH12" s="101"/>
      <c r="AI12" s="101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V12" s="41" t="s">
        <v>129</v>
      </c>
      <c r="BW12" s="169" t="s">
        <v>131</v>
      </c>
    </row>
    <row r="13" spans="6:75">
      <c r="AC13" s="102" t="s">
        <v>20</v>
      </c>
      <c r="AD13" s="102"/>
      <c r="AE13" s="102"/>
      <c r="AF13" s="102"/>
      <c r="AG13" s="102"/>
      <c r="AH13" s="102"/>
      <c r="AI13" s="102"/>
      <c r="AK13" s="102" t="s">
        <v>23</v>
      </c>
      <c r="AL13" s="102"/>
      <c r="AM13" s="102"/>
      <c r="AN13" s="102"/>
      <c r="AO13" s="102"/>
      <c r="AQ13" s="122" t="str">
        <f>IF(BW11="","",BW11)</f>
        <v>建設部</v>
      </c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V13" s="41" t="s">
        <v>132</v>
      </c>
      <c r="BW13" s="169" t="s">
        <v>49</v>
      </c>
    </row>
    <row r="14" spans="6:75">
      <c r="AC14" s="102"/>
      <c r="AD14" s="102"/>
      <c r="AE14" s="102"/>
      <c r="AF14" s="102"/>
      <c r="AG14" s="102"/>
      <c r="AH14" s="102"/>
      <c r="AI14" s="102"/>
      <c r="AK14" s="102" t="s">
        <v>7</v>
      </c>
      <c r="AL14" s="102"/>
      <c r="AM14" s="102"/>
      <c r="AN14" s="102"/>
      <c r="AO14" s="102"/>
      <c r="AQ14" s="122" t="str">
        <f>IF(BW12="","",BW12)</f>
        <v>建設　規男</v>
      </c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V14" s="41" t="s">
        <v>133</v>
      </c>
      <c r="BW14" s="169" t="s">
        <v>82</v>
      </c>
    </row>
    <row r="15" spans="6:75">
      <c r="AC15" s="102" t="s">
        <v>8</v>
      </c>
      <c r="AD15" s="102"/>
      <c r="AE15" s="102"/>
      <c r="AF15" s="102"/>
      <c r="AG15" s="102"/>
      <c r="AH15" s="102"/>
      <c r="AI15" s="102"/>
      <c r="AJ15" s="83"/>
      <c r="AK15" s="110" t="str">
        <f>IF(BW13="","",BW13)</f>
        <v>090-9999-9999</v>
      </c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 t="str">
        <f>IF(BW14="","",BW14)</f>
        <v>0867-99-9999</v>
      </c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V15" s="41" t="s">
        <v>134</v>
      </c>
      <c r="BW15" s="169" t="s">
        <v>88</v>
      </c>
    </row>
    <row r="16" spans="6:75" ht="12" customHeight="1">
      <c r="BV16" s="41" t="s">
        <v>135</v>
      </c>
      <c r="BW16" s="170" t="s">
        <v>161</v>
      </c>
    </row>
    <row r="17" spans="3:86" ht="19.5">
      <c r="C17" s="1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V17" s="41" t="s">
        <v>15</v>
      </c>
      <c r="BW17" s="169" t="s">
        <v>26</v>
      </c>
    </row>
    <row r="18" spans="3:86" ht="12" customHeight="1">
      <c r="BV18" s="41" t="s">
        <v>39</v>
      </c>
      <c r="BW18" s="169" t="s">
        <v>110</v>
      </c>
    </row>
    <row r="19" spans="3:86">
      <c r="C19" s="2" t="s">
        <v>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V19" s="166" t="s">
        <v>11</v>
      </c>
      <c r="BW19" s="171">
        <v>45957</v>
      </c>
      <c r="BX19" s="137" t="s">
        <v>43</v>
      </c>
      <c r="CH19" s="181" t="s">
        <v>137</v>
      </c>
    </row>
    <row r="20" spans="3:86" ht="12" customHeight="1">
      <c r="BV20" s="166"/>
      <c r="BW20" s="171">
        <v>46019</v>
      </c>
      <c r="CH20" s="181"/>
    </row>
    <row r="21" spans="3:86">
      <c r="C21" s="3" t="s">
        <v>52</v>
      </c>
      <c r="D21" s="15"/>
      <c r="E21" s="15"/>
      <c r="F21" s="15"/>
      <c r="G21" s="15"/>
      <c r="H21" s="15"/>
      <c r="I21" s="15"/>
      <c r="J21" s="15"/>
      <c r="K21" s="15"/>
      <c r="L21" s="28"/>
      <c r="M21" s="39"/>
      <c r="N21" s="53" t="str">
        <f>CONCATENATE(BW15,BW16)</f>
        <v>市道堂の前延助線、市道蒜山高原線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118"/>
      <c r="AP21" s="120" t="s">
        <v>15</v>
      </c>
      <c r="AQ21" s="123"/>
      <c r="AR21" s="123"/>
      <c r="AS21" s="123"/>
      <c r="AT21" s="123"/>
      <c r="AU21" s="123"/>
      <c r="AV21" s="128"/>
      <c r="AW21" s="130"/>
      <c r="AX21" s="131" t="s">
        <v>9</v>
      </c>
      <c r="AY21" s="131"/>
      <c r="AZ21" s="131"/>
      <c r="BA21" s="131"/>
      <c r="BB21" s="131"/>
      <c r="BC21" s="131"/>
      <c r="BD21" s="131" t="str">
        <f>IF(BW17="","",BW17)</f>
        <v>蒜山西茅部</v>
      </c>
      <c r="BE21" s="131"/>
      <c r="BF21" s="131"/>
      <c r="BG21" s="131"/>
      <c r="BH21" s="131"/>
      <c r="BI21" s="131"/>
      <c r="BJ21" s="131"/>
      <c r="BK21" s="131"/>
      <c r="BL21" s="131"/>
      <c r="BM21" s="131"/>
      <c r="BN21" s="131" t="s">
        <v>35</v>
      </c>
      <c r="BO21" s="131"/>
      <c r="BP21" s="131"/>
      <c r="BQ21" s="131"/>
      <c r="BR21" s="146"/>
      <c r="BV21" s="166" t="s">
        <v>136</v>
      </c>
      <c r="BW21" s="172">
        <v>20</v>
      </c>
      <c r="BX21" s="137" t="s">
        <v>69</v>
      </c>
      <c r="CH21" s="168" t="s">
        <v>21</v>
      </c>
    </row>
    <row r="22" spans="3:86">
      <c r="C22" s="4"/>
      <c r="D22" s="16"/>
      <c r="E22" s="16"/>
      <c r="F22" s="16"/>
      <c r="G22" s="16"/>
      <c r="H22" s="16"/>
      <c r="I22" s="16"/>
      <c r="J22" s="16"/>
      <c r="K22" s="16"/>
      <c r="L22" s="29"/>
      <c r="M22" s="40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119"/>
      <c r="AP22" s="121" t="s">
        <v>39</v>
      </c>
      <c r="AQ22" s="124"/>
      <c r="AR22" s="124"/>
      <c r="AS22" s="124"/>
      <c r="AT22" s="124"/>
      <c r="AU22" s="124"/>
      <c r="AV22" s="129"/>
      <c r="AW22" s="41"/>
      <c r="AX22" s="132" t="s">
        <v>32</v>
      </c>
      <c r="AY22" s="132"/>
      <c r="AZ22" s="132"/>
      <c r="BA22" s="132"/>
      <c r="BB22" s="132"/>
      <c r="BC22" s="132"/>
      <c r="BD22" s="132"/>
      <c r="BE22" s="132"/>
      <c r="BF22" s="132"/>
      <c r="BG22" s="132"/>
      <c r="BH22" s="138" t="s">
        <v>78</v>
      </c>
      <c r="BI22" s="132" t="s">
        <v>66</v>
      </c>
      <c r="BJ22" s="132"/>
      <c r="BK22" s="132"/>
      <c r="BL22" s="132"/>
      <c r="BM22" s="132"/>
      <c r="BN22" s="132"/>
      <c r="BO22" s="132"/>
      <c r="BP22" s="132"/>
      <c r="BQ22" s="132"/>
      <c r="BR22" s="147"/>
      <c r="BV22" s="41" t="s">
        <v>106</v>
      </c>
      <c r="BW22" s="169" t="s">
        <v>154</v>
      </c>
      <c r="BZ22" s="180"/>
      <c r="CA22" s="180"/>
      <c r="CB22" s="180"/>
      <c r="CC22" s="180"/>
      <c r="CH22" s="169" t="s">
        <v>83</v>
      </c>
    </row>
    <row r="23" spans="3:86">
      <c r="C23" s="5" t="s">
        <v>11</v>
      </c>
      <c r="D23" s="17"/>
      <c r="E23" s="17"/>
      <c r="F23" s="17"/>
      <c r="G23" s="17"/>
      <c r="H23" s="17"/>
      <c r="I23" s="17"/>
      <c r="J23" s="17"/>
      <c r="K23" s="17"/>
      <c r="L23" s="30"/>
      <c r="M23" s="41"/>
      <c r="N23" s="55" t="s">
        <v>67</v>
      </c>
      <c r="O23" s="55"/>
      <c r="P23" s="55"/>
      <c r="Q23" s="64"/>
      <c r="R23" s="64" t="str">
        <f>IF(BW19="","",TEXT(BW19,"e"))</f>
        <v>7</v>
      </c>
      <c r="S23" s="64"/>
      <c r="T23" s="64"/>
      <c r="U23" s="64" t="s">
        <v>68</v>
      </c>
      <c r="V23" s="64"/>
      <c r="W23" s="64"/>
      <c r="X23" s="64" t="str">
        <f>IF(BW19="","",TEXT(BW19,"m"))</f>
        <v>10</v>
      </c>
      <c r="Y23" s="64"/>
      <c r="Z23" s="64"/>
      <c r="AA23" s="64" t="s">
        <v>40</v>
      </c>
      <c r="AB23" s="64"/>
      <c r="AC23" s="64"/>
      <c r="AD23" s="64" t="str">
        <f>IF(BW19="","",TEXT(BW19,"d"))</f>
        <v>27</v>
      </c>
      <c r="AE23" s="64"/>
      <c r="AF23" s="64"/>
      <c r="AG23" s="64" t="s">
        <v>69</v>
      </c>
      <c r="AH23" s="64"/>
      <c r="AI23" s="64"/>
      <c r="AJ23" s="64" t="s">
        <v>43</v>
      </c>
      <c r="AK23" s="64"/>
      <c r="AL23" s="64"/>
      <c r="AM23" s="55" t="s">
        <v>67</v>
      </c>
      <c r="AN23" s="55"/>
      <c r="AO23" s="55"/>
      <c r="AP23" s="64"/>
      <c r="AQ23" s="64" t="str">
        <f>IF(BW20="","",TEXT(BW20,"e"))</f>
        <v>7</v>
      </c>
      <c r="AR23" s="64"/>
      <c r="AS23" s="64"/>
      <c r="AT23" s="64" t="s">
        <v>68</v>
      </c>
      <c r="AU23" s="64"/>
      <c r="AV23" s="64"/>
      <c r="AW23" s="64" t="str">
        <f>IF(BW20="","",TEXT(BW20,"m"))</f>
        <v>12</v>
      </c>
      <c r="AX23" s="64"/>
      <c r="AY23" s="64"/>
      <c r="AZ23" s="64" t="s">
        <v>40</v>
      </c>
      <c r="BA23" s="64"/>
      <c r="BB23" s="64"/>
      <c r="BC23" s="64" t="str">
        <f>IF(BW20="","",TEXT(BW20,"d"))</f>
        <v>28</v>
      </c>
      <c r="BD23" s="64"/>
      <c r="BE23" s="64"/>
      <c r="BF23" s="64" t="s">
        <v>69</v>
      </c>
      <c r="BG23" s="64"/>
      <c r="BH23" s="64"/>
      <c r="BI23" s="141" t="s">
        <v>70</v>
      </c>
      <c r="BJ23" s="55"/>
      <c r="BK23" s="55"/>
      <c r="BL23" s="55">
        <f>IF(BW21="","",BW21)</f>
        <v>20</v>
      </c>
      <c r="BM23" s="55"/>
      <c r="BN23" s="55"/>
      <c r="BO23" s="55"/>
      <c r="BP23" s="55" t="s">
        <v>61</v>
      </c>
      <c r="BQ23" s="55"/>
      <c r="BR23" s="148"/>
      <c r="BV23" s="41" t="s">
        <v>142</v>
      </c>
      <c r="BW23" s="173">
        <v>0.35416666666666702</v>
      </c>
      <c r="BX23" s="137" t="s">
        <v>43</v>
      </c>
      <c r="BZ23" s="83"/>
      <c r="CA23" s="83"/>
      <c r="CB23" s="83"/>
      <c r="CC23" s="83"/>
      <c r="CH23" s="169" t="s">
        <v>58</v>
      </c>
    </row>
    <row r="24" spans="3:86">
      <c r="C24" s="6"/>
      <c r="D24" s="18"/>
      <c r="E24" s="18"/>
      <c r="F24" s="18"/>
      <c r="G24" s="18"/>
      <c r="H24" s="18"/>
      <c r="I24" s="18"/>
      <c r="J24" s="18"/>
      <c r="K24" s="18"/>
      <c r="L24" s="31"/>
      <c r="M24" s="41"/>
      <c r="N24" s="55" t="str">
        <f>IF(BW22=Q24,"✔","")</f>
        <v>✔</v>
      </c>
      <c r="O24" s="55"/>
      <c r="P24" s="67"/>
      <c r="Q24" s="56" t="s">
        <v>50</v>
      </c>
      <c r="R24" s="56"/>
      <c r="S24" s="56"/>
      <c r="T24" s="56"/>
      <c r="U24" s="56"/>
      <c r="V24" s="56"/>
      <c r="W24" s="56"/>
      <c r="X24" s="56"/>
      <c r="Y24" s="56"/>
      <c r="Z24" s="56"/>
      <c r="AA24" s="96"/>
      <c r="AB24" s="67"/>
      <c r="AC24" s="55">
        <f>IF(BW22=Q24,HOUR(BW23),"")</f>
        <v>8</v>
      </c>
      <c r="AD24" s="55"/>
      <c r="AE24" s="55"/>
      <c r="AF24" s="55" t="s">
        <v>19</v>
      </c>
      <c r="AG24" s="55"/>
      <c r="AH24" s="55"/>
      <c r="AI24" s="55">
        <f>IF(BW22=Q24,MINUTE(BW23),"")</f>
        <v>30</v>
      </c>
      <c r="AJ24" s="55"/>
      <c r="AK24" s="55"/>
      <c r="AL24" s="55" t="s">
        <v>72</v>
      </c>
      <c r="AM24" s="55"/>
      <c r="AN24" s="55"/>
      <c r="AO24" s="55" t="s">
        <v>43</v>
      </c>
      <c r="AP24" s="55"/>
      <c r="AQ24" s="55"/>
      <c r="AR24" s="96"/>
      <c r="AS24" s="55">
        <f>IF(BW22=Q24,HOUR(BW24),"")</f>
        <v>17</v>
      </c>
      <c r="AT24" s="55"/>
      <c r="AU24" s="55"/>
      <c r="AV24" s="55" t="s">
        <v>19</v>
      </c>
      <c r="AW24" s="55"/>
      <c r="AX24" s="55"/>
      <c r="AY24" s="55">
        <f>IF(BW22=Q24,MINUTE(BW24),"")</f>
        <v>15</v>
      </c>
      <c r="AZ24" s="55"/>
      <c r="BA24" s="55"/>
      <c r="BB24" s="55" t="s">
        <v>72</v>
      </c>
      <c r="BC24" s="55"/>
      <c r="BD24" s="55"/>
      <c r="BE24" s="137"/>
      <c r="BF24" s="85"/>
      <c r="BG24" s="64" t="str">
        <f>IF(BW22=BI24,"✔","")</f>
        <v/>
      </c>
      <c r="BH24" s="64"/>
      <c r="BI24" s="142" t="s">
        <v>74</v>
      </c>
      <c r="BJ24" s="57"/>
      <c r="BK24" s="57"/>
      <c r="BL24" s="57"/>
      <c r="BM24" s="57"/>
      <c r="BN24" s="57"/>
      <c r="BO24" s="57"/>
      <c r="BP24" s="57"/>
      <c r="BQ24" s="57"/>
      <c r="BR24" s="149"/>
      <c r="BV24" s="41" t="s">
        <v>17</v>
      </c>
      <c r="BW24" s="173">
        <v>0.71875</v>
      </c>
      <c r="BZ24" s="83">
        <f>MINUTE(BW24)</f>
        <v>15</v>
      </c>
      <c r="CA24" s="83"/>
      <c r="CB24" s="83"/>
      <c r="CC24" s="180"/>
      <c r="CH24" s="169" t="s">
        <v>22</v>
      </c>
    </row>
    <row r="25" spans="3:86">
      <c r="C25" s="6"/>
      <c r="D25" s="18"/>
      <c r="E25" s="18"/>
      <c r="F25" s="18"/>
      <c r="G25" s="18"/>
      <c r="H25" s="18"/>
      <c r="I25" s="18"/>
      <c r="J25" s="18"/>
      <c r="K25" s="18"/>
      <c r="L25" s="31"/>
      <c r="M25" s="41"/>
      <c r="N25" s="55" t="str">
        <f>IF(BW22=Q25,"✔","")</f>
        <v/>
      </c>
      <c r="O25" s="55"/>
      <c r="P25" s="67"/>
      <c r="Q25" s="56" t="s">
        <v>71</v>
      </c>
      <c r="R25" s="56"/>
      <c r="S25" s="56"/>
      <c r="T25" s="56"/>
      <c r="U25" s="56"/>
      <c r="V25" s="56"/>
      <c r="W25" s="56"/>
      <c r="X25" s="56"/>
      <c r="Y25" s="56"/>
      <c r="Z25" s="56"/>
      <c r="AA25" s="96"/>
      <c r="AB25" s="67"/>
      <c r="AC25" s="55" t="str">
        <f>IF(BW22=Q25,HOUR(BW23),"")</f>
        <v/>
      </c>
      <c r="AD25" s="55"/>
      <c r="AE25" s="55"/>
      <c r="AF25" s="55" t="s">
        <v>19</v>
      </c>
      <c r="AG25" s="55"/>
      <c r="AH25" s="55"/>
      <c r="AI25" s="55" t="str">
        <f>IF(BW22=Q25,MINUTE(BW23),"")</f>
        <v/>
      </c>
      <c r="AJ25" s="55"/>
      <c r="AK25" s="55"/>
      <c r="AL25" s="55" t="s">
        <v>72</v>
      </c>
      <c r="AM25" s="55"/>
      <c r="AN25" s="55"/>
      <c r="AO25" s="55" t="s">
        <v>43</v>
      </c>
      <c r="AP25" s="55"/>
      <c r="AQ25" s="55"/>
      <c r="AR25" s="96"/>
      <c r="AS25" s="55" t="str">
        <f>IF(BW22=Q25,HOUR(BW24),"")</f>
        <v/>
      </c>
      <c r="AT25" s="55"/>
      <c r="AU25" s="55"/>
      <c r="AV25" s="55" t="s">
        <v>19</v>
      </c>
      <c r="AW25" s="55"/>
      <c r="AX25" s="55"/>
      <c r="AY25" s="55" t="str">
        <f>IF(BW22=Q25,MINUTE(BW24),"")</f>
        <v/>
      </c>
      <c r="AZ25" s="55"/>
      <c r="BA25" s="55"/>
      <c r="BB25" s="55" t="s">
        <v>72</v>
      </c>
      <c r="BC25" s="55"/>
      <c r="BD25" s="55"/>
      <c r="BE25" s="137"/>
      <c r="BF25" s="86"/>
      <c r="BG25" s="65"/>
      <c r="BH25" s="65"/>
      <c r="BI25" s="143"/>
      <c r="BJ25" s="144"/>
      <c r="BK25" s="144"/>
      <c r="BL25" s="144"/>
      <c r="BM25" s="144"/>
      <c r="BN25" s="144"/>
      <c r="BO25" s="144"/>
      <c r="BP25" s="144"/>
      <c r="BQ25" s="144"/>
      <c r="BR25" s="150"/>
      <c r="BV25" s="41" t="s">
        <v>76</v>
      </c>
      <c r="BW25" s="174"/>
      <c r="BZ25" s="83"/>
      <c r="CA25" s="83"/>
      <c r="CB25" s="83"/>
      <c r="CC25" s="83"/>
      <c r="CD25" s="83"/>
      <c r="CH25" s="169" t="s">
        <v>33</v>
      </c>
    </row>
    <row r="26" spans="3:86">
      <c r="C26" s="7"/>
      <c r="D26" s="19"/>
      <c r="E26" s="19"/>
      <c r="F26" s="19"/>
      <c r="G26" s="19"/>
      <c r="H26" s="19"/>
      <c r="I26" s="19"/>
      <c r="J26" s="19"/>
      <c r="K26" s="19"/>
      <c r="L26" s="32"/>
      <c r="M26" s="41"/>
      <c r="N26" s="56" t="s">
        <v>76</v>
      </c>
      <c r="O26" s="56"/>
      <c r="P26" s="56"/>
      <c r="Q26" s="56"/>
      <c r="R26" s="56"/>
      <c r="S26" s="67"/>
      <c r="T26" s="68" t="str">
        <f>IF(BW25="","",BW25)</f>
        <v/>
      </c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51"/>
      <c r="BV26" s="41" t="s">
        <v>10</v>
      </c>
      <c r="BW26" s="169" t="s">
        <v>21</v>
      </c>
      <c r="BX26" s="179" t="s">
        <v>158</v>
      </c>
      <c r="BY26" s="179"/>
      <c r="BZ26" s="179"/>
      <c r="CA26" s="179"/>
      <c r="CB26" s="179"/>
      <c r="CC26" s="179"/>
      <c r="CD26" s="179"/>
      <c r="CE26" s="179"/>
      <c r="CF26" s="179"/>
      <c r="CG26" s="179"/>
      <c r="CH26" s="169" t="s">
        <v>80</v>
      </c>
    </row>
    <row r="27" spans="3:86">
      <c r="C27" s="8" t="s">
        <v>24</v>
      </c>
      <c r="D27" s="20"/>
      <c r="E27" s="20"/>
      <c r="F27" s="20"/>
      <c r="G27" s="20"/>
      <c r="H27" s="20"/>
      <c r="I27" s="20"/>
      <c r="J27" s="20"/>
      <c r="K27" s="20"/>
      <c r="L27" s="33"/>
      <c r="M27" s="42"/>
      <c r="N27" s="57" t="str">
        <f>IF(BW26="","",BW26)</f>
        <v>全面通行禁止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52"/>
      <c r="BV27" s="41" t="s">
        <v>159</v>
      </c>
      <c r="BW27" s="174"/>
      <c r="CH27" s="169" t="s">
        <v>65</v>
      </c>
    </row>
    <row r="28" spans="3:86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40"/>
      <c r="N28" s="58" t="s">
        <v>6</v>
      </c>
      <c r="O28" s="58"/>
      <c r="P28" s="68" t="str">
        <f>IF(BW27="","",BW27)</f>
        <v/>
      </c>
      <c r="Q28" s="68"/>
      <c r="R28" s="68"/>
      <c r="S28" s="68"/>
      <c r="T28" s="68"/>
      <c r="U28" s="68"/>
      <c r="V28" s="68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145" t="s">
        <v>37</v>
      </c>
      <c r="BR28" s="153"/>
      <c r="BV28" s="166" t="s">
        <v>138</v>
      </c>
      <c r="BW28" s="175" t="s">
        <v>139</v>
      </c>
      <c r="CH28" s="169" t="s">
        <v>85</v>
      </c>
    </row>
    <row r="29" spans="3:86">
      <c r="C29" s="8" t="s">
        <v>104</v>
      </c>
      <c r="D29" s="20"/>
      <c r="E29" s="20"/>
      <c r="F29" s="20"/>
      <c r="G29" s="20"/>
      <c r="H29" s="20"/>
      <c r="I29" s="20"/>
      <c r="J29" s="20"/>
      <c r="K29" s="20"/>
      <c r="L29" s="33"/>
      <c r="M29" s="43"/>
      <c r="N29" s="59" t="s">
        <v>94</v>
      </c>
      <c r="O29" s="59"/>
      <c r="P29" s="59"/>
      <c r="Q29" s="59"/>
      <c r="R29" s="59"/>
      <c r="S29" s="59"/>
      <c r="T29" s="59"/>
      <c r="U29" s="77"/>
      <c r="V29" s="82"/>
      <c r="W29" s="88" t="str">
        <f>IF(BW28="","",BW28)</f>
        <v>市道改良工事</v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154"/>
      <c r="BV29" s="166"/>
      <c r="BW29" s="175"/>
      <c r="CH29" s="169" t="s">
        <v>87</v>
      </c>
    </row>
    <row r="30" spans="3:86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44"/>
      <c r="N30" s="60"/>
      <c r="O30" s="60"/>
      <c r="P30" s="60"/>
      <c r="Q30" s="60"/>
      <c r="R30" s="60"/>
      <c r="S30" s="60"/>
      <c r="T30" s="60"/>
      <c r="U30" s="78"/>
      <c r="V30" s="83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155"/>
      <c r="BV30" s="166"/>
      <c r="BW30" s="175"/>
      <c r="CH30" s="169" t="s">
        <v>89</v>
      </c>
    </row>
    <row r="31" spans="3:86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45"/>
      <c r="N31" s="59" t="s">
        <v>28</v>
      </c>
      <c r="O31" s="59"/>
      <c r="P31" s="59"/>
      <c r="Q31" s="59"/>
      <c r="R31" s="59"/>
      <c r="S31" s="59"/>
      <c r="T31" s="59"/>
      <c r="U31" s="77"/>
      <c r="V31" s="42"/>
      <c r="W31" s="90" t="s">
        <v>102</v>
      </c>
      <c r="X31" s="90"/>
      <c r="Y31" s="90"/>
      <c r="Z31" s="90"/>
      <c r="AA31" s="97"/>
      <c r="AB31" s="88" t="str">
        <f>IF(BW31="","",BW31)</f>
        <v>アスファルト舗装撤去工事</v>
      </c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154"/>
      <c r="BV31" s="166" t="s">
        <v>113</v>
      </c>
      <c r="BW31" s="175" t="s">
        <v>140</v>
      </c>
      <c r="CH31" s="169"/>
    </row>
    <row r="32" spans="3:86">
      <c r="C32" s="9"/>
      <c r="D32" s="21"/>
      <c r="E32" s="21"/>
      <c r="F32" s="21"/>
      <c r="G32" s="21"/>
      <c r="H32" s="21"/>
      <c r="I32" s="21"/>
      <c r="J32" s="21"/>
      <c r="K32" s="21"/>
      <c r="L32" s="34"/>
      <c r="M32" s="46"/>
      <c r="N32" s="61"/>
      <c r="O32" s="61"/>
      <c r="P32" s="61"/>
      <c r="Q32" s="61"/>
      <c r="R32" s="61"/>
      <c r="S32" s="61"/>
      <c r="T32" s="61"/>
      <c r="U32" s="79"/>
      <c r="V32" s="40"/>
      <c r="W32" s="91"/>
      <c r="X32" s="91"/>
      <c r="Y32" s="91"/>
      <c r="Z32" s="91"/>
      <c r="AA32" s="98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155"/>
      <c r="BV32" s="166"/>
      <c r="BW32" s="175"/>
      <c r="CH32" s="169"/>
    </row>
    <row r="33" spans="3:86">
      <c r="C33" s="9"/>
      <c r="D33" s="22"/>
      <c r="E33" s="22"/>
      <c r="F33" s="22"/>
      <c r="G33" s="22"/>
      <c r="H33" s="22"/>
      <c r="I33" s="22"/>
      <c r="J33" s="22"/>
      <c r="K33" s="22"/>
      <c r="L33" s="34"/>
      <c r="M33" s="47"/>
      <c r="N33" s="60"/>
      <c r="O33" s="60"/>
      <c r="P33" s="60"/>
      <c r="Q33" s="60"/>
      <c r="R33" s="60"/>
      <c r="S33" s="60"/>
      <c r="T33" s="60"/>
      <c r="U33" s="78"/>
      <c r="V33" s="84"/>
      <c r="W33" s="92" t="s">
        <v>90</v>
      </c>
      <c r="X33" s="92"/>
      <c r="Y33" s="92"/>
      <c r="Z33" s="92"/>
      <c r="AA33" s="92" t="s">
        <v>29</v>
      </c>
      <c r="AB33" s="92"/>
      <c r="AC33" s="92"/>
      <c r="AD33" s="104">
        <f>IF(BW34="","",BW34)</f>
        <v>400</v>
      </c>
      <c r="AE33" s="104"/>
      <c r="AF33" s="104"/>
      <c r="AG33" s="104"/>
      <c r="AH33" s="104"/>
      <c r="AI33" s="104"/>
      <c r="AJ33" s="104"/>
      <c r="AK33" s="111" t="s">
        <v>92</v>
      </c>
      <c r="AL33" s="111"/>
      <c r="AM33" s="117"/>
      <c r="AN33" s="84"/>
      <c r="AO33" s="92" t="s">
        <v>30</v>
      </c>
      <c r="AP33" s="92"/>
      <c r="AQ33" s="92"/>
      <c r="AR33" s="92"/>
      <c r="AS33" s="92"/>
      <c r="AT33" s="92"/>
      <c r="AU33" s="92"/>
      <c r="AV33" s="92" t="s">
        <v>93</v>
      </c>
      <c r="AW33" s="92"/>
      <c r="AX33" s="92"/>
      <c r="AY33" s="104">
        <f>IF(BW35="","",BW35)</f>
        <v>3.5</v>
      </c>
      <c r="AZ33" s="104"/>
      <c r="BA33" s="104"/>
      <c r="BB33" s="104"/>
      <c r="BC33" s="104"/>
      <c r="BD33" s="104"/>
      <c r="BE33" s="111" t="s">
        <v>92</v>
      </c>
      <c r="BF33" s="111"/>
      <c r="BG33" s="117"/>
      <c r="BH33" s="139"/>
      <c r="BI33" s="111"/>
      <c r="BJ33" s="111"/>
      <c r="BK33" s="111"/>
      <c r="BL33" s="111"/>
      <c r="BM33" s="111"/>
      <c r="BN33" s="111"/>
      <c r="BO33" s="111"/>
      <c r="BP33" s="111"/>
      <c r="BQ33" s="111"/>
      <c r="BR33" s="156"/>
      <c r="BV33" s="166"/>
      <c r="BW33" s="175"/>
      <c r="CH33" s="169"/>
    </row>
    <row r="34" spans="3:86">
      <c r="C34" s="9"/>
      <c r="D34" s="22"/>
      <c r="E34" s="22"/>
      <c r="F34" s="22"/>
      <c r="G34" s="22"/>
      <c r="H34" s="22"/>
      <c r="I34" s="22"/>
      <c r="J34" s="22"/>
      <c r="K34" s="22"/>
      <c r="L34" s="34"/>
      <c r="M34" s="43"/>
      <c r="N34" s="59" t="s">
        <v>101</v>
      </c>
      <c r="O34" s="59"/>
      <c r="P34" s="59"/>
      <c r="Q34" s="59"/>
      <c r="R34" s="59"/>
      <c r="S34" s="59"/>
      <c r="T34" s="59"/>
      <c r="U34" s="77"/>
      <c r="V34" s="85"/>
      <c r="W34" s="93" t="str">
        <f>IF(BW36="","",BW36)</f>
        <v>道路上に重機を設置し、アスファルト舗装を撤去するため</v>
      </c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157"/>
      <c r="BV34" s="41" t="s">
        <v>90</v>
      </c>
      <c r="BW34" s="172">
        <v>400</v>
      </c>
      <c r="BX34" s="137" t="s">
        <v>92</v>
      </c>
      <c r="CH34" s="169"/>
    </row>
    <row r="35" spans="3:86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8"/>
      <c r="N35" s="60"/>
      <c r="O35" s="60"/>
      <c r="P35" s="60"/>
      <c r="Q35" s="60"/>
      <c r="R35" s="60"/>
      <c r="S35" s="60"/>
      <c r="T35" s="60"/>
      <c r="U35" s="78"/>
      <c r="V35" s="86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158"/>
      <c r="BV35" s="41" t="s">
        <v>141</v>
      </c>
      <c r="BW35" s="172">
        <v>3.5</v>
      </c>
      <c r="BX35" s="137" t="s">
        <v>92</v>
      </c>
      <c r="CH35" s="169"/>
    </row>
    <row r="36" spans="3:86">
      <c r="C36" s="8" t="s">
        <v>51</v>
      </c>
      <c r="D36" s="20"/>
      <c r="E36" s="20"/>
      <c r="F36" s="20"/>
      <c r="G36" s="20"/>
      <c r="H36" s="20"/>
      <c r="I36" s="20"/>
      <c r="J36" s="20"/>
      <c r="K36" s="20"/>
      <c r="L36" s="33"/>
      <c r="M36" s="42"/>
      <c r="N36" s="62" t="s">
        <v>97</v>
      </c>
      <c r="O36" s="62"/>
      <c r="P36" s="62"/>
      <c r="Q36" s="62"/>
      <c r="R36" s="62"/>
      <c r="S36" s="62"/>
      <c r="T36" s="74"/>
      <c r="U36" s="80" t="str">
        <f>IF(BW18="直営","",IF(BW39="","",BW39))</f>
        <v>岡山県真庭市蒜山下福田381番地</v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35"/>
      <c r="BB36" s="62" t="s">
        <v>20</v>
      </c>
      <c r="BC36" s="62"/>
      <c r="BD36" s="62"/>
      <c r="BE36" s="62"/>
      <c r="BF36" s="62"/>
      <c r="BG36" s="74"/>
      <c r="BH36" s="80" t="str">
        <f>IF(BW18="直営","",IF(BW41="","",BW41))</f>
        <v>蒜山　太郎</v>
      </c>
      <c r="BI36" s="80"/>
      <c r="BJ36" s="80"/>
      <c r="BK36" s="80"/>
      <c r="BL36" s="80"/>
      <c r="BM36" s="80"/>
      <c r="BN36" s="80"/>
      <c r="BO36" s="80"/>
      <c r="BP36" s="80"/>
      <c r="BQ36" s="80"/>
      <c r="BR36" s="159"/>
      <c r="BV36" s="166" t="s">
        <v>122</v>
      </c>
      <c r="BW36" s="175" t="s">
        <v>155</v>
      </c>
      <c r="CH36" s="169"/>
    </row>
    <row r="37" spans="3:86">
      <c r="C37" s="4"/>
      <c r="D37" s="16"/>
      <c r="E37" s="16"/>
      <c r="F37" s="16"/>
      <c r="G37" s="16"/>
      <c r="H37" s="16"/>
      <c r="I37" s="16"/>
      <c r="J37" s="16"/>
      <c r="K37" s="16"/>
      <c r="L37" s="29"/>
      <c r="M37" s="49"/>
      <c r="N37" s="63" t="s">
        <v>23</v>
      </c>
      <c r="O37" s="63"/>
      <c r="P37" s="63"/>
      <c r="Q37" s="63"/>
      <c r="R37" s="63"/>
      <c r="S37" s="63"/>
      <c r="T37" s="75"/>
      <c r="U37" s="81" t="str">
        <f>IF(BW18="直営","",IF(BW40="","",BW40))</f>
        <v>蒜山振興局地域振興課</v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136"/>
      <c r="BB37" s="63" t="s">
        <v>8</v>
      </c>
      <c r="BC37" s="63"/>
      <c r="BD37" s="63"/>
      <c r="BE37" s="63"/>
      <c r="BF37" s="63"/>
      <c r="BG37" s="75"/>
      <c r="BH37" s="140" t="str">
        <f>IF(BW18="直営","",IF(BW42="","",BW42))</f>
        <v>0867-66-9999</v>
      </c>
      <c r="BI37" s="140"/>
      <c r="BJ37" s="140"/>
      <c r="BK37" s="140"/>
      <c r="BL37" s="140"/>
      <c r="BM37" s="140"/>
      <c r="BN37" s="140"/>
      <c r="BO37" s="140"/>
      <c r="BP37" s="140"/>
      <c r="BQ37" s="140"/>
      <c r="BR37" s="160"/>
      <c r="BV37" s="166"/>
      <c r="BW37" s="175"/>
      <c r="CH37" s="169"/>
    </row>
    <row r="38" spans="3:86">
      <c r="C38" s="9" t="s">
        <v>96</v>
      </c>
      <c r="D38" s="22"/>
      <c r="E38" s="22"/>
      <c r="F38" s="22"/>
      <c r="G38" s="22"/>
      <c r="H38" s="22"/>
      <c r="I38" s="22"/>
      <c r="J38" s="22"/>
      <c r="K38" s="22"/>
      <c r="L38" s="34"/>
      <c r="M38" s="42"/>
      <c r="N38" s="62" t="s">
        <v>97</v>
      </c>
      <c r="O38" s="62"/>
      <c r="P38" s="62"/>
      <c r="Q38" s="62"/>
      <c r="R38" s="62"/>
      <c r="S38" s="62"/>
      <c r="T38" s="74"/>
      <c r="U38" s="80" t="str">
        <f>IF(BW43="","",BW43)</f>
        <v>岡山県真庭市あいうえお123番地45</v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135"/>
      <c r="BB38" s="62" t="s">
        <v>20</v>
      </c>
      <c r="BC38" s="62"/>
      <c r="BD38" s="62"/>
      <c r="BE38" s="62"/>
      <c r="BF38" s="62"/>
      <c r="BG38" s="74"/>
      <c r="BH38" s="80" t="str">
        <f>IF(BW45="","",BW45)</f>
        <v>森川　海山</v>
      </c>
      <c r="BI38" s="80"/>
      <c r="BJ38" s="80"/>
      <c r="BK38" s="80"/>
      <c r="BL38" s="80"/>
      <c r="BM38" s="80"/>
      <c r="BN38" s="80"/>
      <c r="BO38" s="80"/>
      <c r="BP38" s="80"/>
      <c r="BQ38" s="80"/>
      <c r="BR38" s="159"/>
      <c r="BV38" s="166"/>
      <c r="BW38" s="175"/>
      <c r="CH38" s="169"/>
    </row>
    <row r="39" spans="3:86">
      <c r="C39" s="9"/>
      <c r="D39" s="22"/>
      <c r="E39" s="22"/>
      <c r="F39" s="22"/>
      <c r="G39" s="22"/>
      <c r="H39" s="22"/>
      <c r="I39" s="22"/>
      <c r="J39" s="22"/>
      <c r="K39" s="22"/>
      <c r="L39" s="34"/>
      <c r="M39" s="49"/>
      <c r="N39" s="63" t="s">
        <v>98</v>
      </c>
      <c r="O39" s="63"/>
      <c r="P39" s="63"/>
      <c r="Q39" s="63"/>
      <c r="R39" s="63"/>
      <c r="S39" s="63"/>
      <c r="T39" s="75"/>
      <c r="U39" s="81" t="str">
        <f>IF(BW44="","",BW44)</f>
        <v>株式会社かきくけこ屋 真庭営業所</v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136"/>
      <c r="BB39" s="63" t="s">
        <v>8</v>
      </c>
      <c r="BC39" s="63"/>
      <c r="BD39" s="63"/>
      <c r="BE39" s="63"/>
      <c r="BF39" s="63"/>
      <c r="BG39" s="75"/>
      <c r="BH39" s="140" t="str">
        <f>IF(BW46="","",BW46)</f>
        <v>0867-66-8888</v>
      </c>
      <c r="BI39" s="140"/>
      <c r="BJ39" s="140"/>
      <c r="BK39" s="140"/>
      <c r="BL39" s="140"/>
      <c r="BM39" s="140"/>
      <c r="BN39" s="140"/>
      <c r="BO39" s="140"/>
      <c r="BP39" s="140"/>
      <c r="BQ39" s="140"/>
      <c r="BR39" s="160"/>
      <c r="BV39" s="41" t="s">
        <v>75</v>
      </c>
      <c r="BW39" s="169" t="s">
        <v>115</v>
      </c>
      <c r="CH39" s="169"/>
    </row>
    <row r="40" spans="3:86" ht="21" customHeight="1">
      <c r="C40" s="10" t="s">
        <v>95</v>
      </c>
      <c r="D40" s="23"/>
      <c r="E40" s="23"/>
      <c r="F40" s="23"/>
      <c r="G40" s="23"/>
      <c r="H40" s="23"/>
      <c r="I40" s="23"/>
      <c r="J40" s="23"/>
      <c r="K40" s="23"/>
      <c r="L40" s="35"/>
      <c r="M40" s="41"/>
      <c r="N40" s="55" t="str">
        <f>IF(BW47="","",BW47)</f>
        <v>無</v>
      </c>
      <c r="O40" s="55"/>
      <c r="P40" s="55"/>
      <c r="Q40" s="69"/>
      <c r="R40" s="71" t="s">
        <v>6</v>
      </c>
      <c r="S40" s="71"/>
      <c r="T40" s="76" t="str">
        <f>IF($N$40="有","別紙のとおり",IF($N$40="","","通行可能車種 ："))</f>
        <v>通行可能車種 ：</v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105" t="str">
        <f>IF(BW47="無",BW48,"")</f>
        <v>2tトラック以下</v>
      </c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76" t="s">
        <v>37</v>
      </c>
      <c r="BR40" s="161"/>
      <c r="BV40" s="41" t="s">
        <v>143</v>
      </c>
      <c r="BW40" s="169" t="s">
        <v>163</v>
      </c>
      <c r="CH40" s="182"/>
    </row>
    <row r="41" spans="3:86">
      <c r="C41" s="11" t="s">
        <v>100</v>
      </c>
      <c r="D41" s="24"/>
      <c r="E41" s="24"/>
      <c r="F41" s="24"/>
      <c r="G41" s="24"/>
      <c r="H41" s="24"/>
      <c r="I41" s="24"/>
      <c r="J41" s="24"/>
      <c r="K41" s="24"/>
      <c r="L41" s="36"/>
      <c r="M41" s="50"/>
      <c r="N41" s="64" t="s">
        <v>67</v>
      </c>
      <c r="O41" s="64"/>
      <c r="P41" s="64"/>
      <c r="Q41" s="64"/>
      <c r="R41" s="64" t="str">
        <f>IF(BW49="","",TEXT(BW49,"e"))</f>
        <v>7</v>
      </c>
      <c r="S41" s="64"/>
      <c r="T41" s="64"/>
      <c r="U41" s="64" t="s">
        <v>68</v>
      </c>
      <c r="V41" s="64"/>
      <c r="W41" s="64"/>
      <c r="X41" s="64" t="str">
        <f>IF(BW49="","",TEXT(BW49,"m"))</f>
        <v>10</v>
      </c>
      <c r="Y41" s="64"/>
      <c r="Z41" s="64"/>
      <c r="AA41" s="64" t="s">
        <v>40</v>
      </c>
      <c r="AB41" s="64"/>
      <c r="AC41" s="64"/>
      <c r="AD41" s="64" t="str">
        <f>IF(BW49="","",TEXT(BW49,"d"))</f>
        <v>27</v>
      </c>
      <c r="AE41" s="64"/>
      <c r="AF41" s="64"/>
      <c r="AG41" s="64" t="s">
        <v>69</v>
      </c>
      <c r="AH41" s="64"/>
      <c r="AI41" s="64"/>
      <c r="AJ41" s="106"/>
      <c r="AK41" s="112" t="s">
        <v>103</v>
      </c>
      <c r="AL41" s="114"/>
      <c r="AM41" s="114"/>
      <c r="AN41" s="114"/>
      <c r="AO41" s="114"/>
      <c r="AP41" s="114"/>
      <c r="AQ41" s="114"/>
      <c r="AR41" s="114"/>
      <c r="AS41" s="114"/>
      <c r="AT41" s="125"/>
      <c r="AU41" s="50"/>
      <c r="AV41" s="64" t="s">
        <v>67</v>
      </c>
      <c r="AW41" s="64"/>
      <c r="AX41" s="64"/>
      <c r="AY41" s="64"/>
      <c r="AZ41" s="64" t="str">
        <f>IF(BW50="","",TEXT(BW50,"e"))</f>
        <v>7</v>
      </c>
      <c r="BA41" s="64"/>
      <c r="BB41" s="64"/>
      <c r="BC41" s="64" t="s">
        <v>68</v>
      </c>
      <c r="BD41" s="64"/>
      <c r="BE41" s="64"/>
      <c r="BF41" s="64" t="str">
        <f>IF(BW50="","",TEXT(BW50,"m"))</f>
        <v>11</v>
      </c>
      <c r="BG41" s="64"/>
      <c r="BH41" s="64"/>
      <c r="BI41" s="64" t="s">
        <v>40</v>
      </c>
      <c r="BJ41" s="64"/>
      <c r="BK41" s="64"/>
      <c r="BL41" s="64" t="str">
        <f>IF(BW50="","",TEXT(BW50,"d"))</f>
        <v>1</v>
      </c>
      <c r="BM41" s="64"/>
      <c r="BN41" s="64"/>
      <c r="BO41" s="64" t="s">
        <v>69</v>
      </c>
      <c r="BP41" s="64"/>
      <c r="BQ41" s="64"/>
      <c r="BR41" s="162"/>
      <c r="BV41" s="41" t="s">
        <v>145</v>
      </c>
      <c r="BW41" s="169" t="s">
        <v>73</v>
      </c>
    </row>
    <row r="42" spans="3:86">
      <c r="C42" s="12"/>
      <c r="D42" s="25"/>
      <c r="E42" s="25"/>
      <c r="F42" s="25"/>
      <c r="G42" s="25"/>
      <c r="H42" s="25"/>
      <c r="I42" s="25"/>
      <c r="J42" s="25"/>
      <c r="K42" s="25"/>
      <c r="L42" s="37"/>
      <c r="M42" s="51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107"/>
      <c r="AK42" s="113"/>
      <c r="AL42" s="115"/>
      <c r="AM42" s="115"/>
      <c r="AN42" s="115"/>
      <c r="AO42" s="115"/>
      <c r="AP42" s="115"/>
      <c r="AQ42" s="115"/>
      <c r="AR42" s="115"/>
      <c r="AS42" s="115"/>
      <c r="AT42" s="126"/>
      <c r="AU42" s="51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163"/>
      <c r="BV42" s="41" t="s">
        <v>146</v>
      </c>
      <c r="BW42" s="169" t="s">
        <v>45</v>
      </c>
    </row>
    <row r="43" spans="3:86" ht="21" customHeight="1">
      <c r="C43" s="13" t="s">
        <v>91</v>
      </c>
      <c r="D43" s="26"/>
      <c r="E43" s="26"/>
      <c r="F43" s="26"/>
      <c r="G43" s="26"/>
      <c r="H43" s="26"/>
      <c r="I43" s="26"/>
      <c r="J43" s="26"/>
      <c r="K43" s="26"/>
      <c r="L43" s="38"/>
      <c r="M43" s="52"/>
      <c r="N43" s="66" t="str">
        <f>IF(BW51="","",BW51)</f>
        <v>有</v>
      </c>
      <c r="O43" s="66"/>
      <c r="P43" s="66"/>
      <c r="Q43" s="70"/>
      <c r="R43" s="72"/>
      <c r="S43" s="73" t="s">
        <v>99</v>
      </c>
      <c r="T43" s="73"/>
      <c r="U43" s="73"/>
      <c r="V43" s="73"/>
      <c r="W43" s="73"/>
      <c r="X43" s="73"/>
      <c r="Y43" s="73"/>
      <c r="Z43" s="73"/>
      <c r="AA43" s="73"/>
      <c r="AB43" s="73"/>
      <c r="AC43" s="103" t="str">
        <f>IF(BW51="有",BW52,"")</f>
        <v>まにわくん</v>
      </c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64"/>
      <c r="BV43" s="41" t="s">
        <v>147</v>
      </c>
      <c r="BW43" s="169" t="s">
        <v>55</v>
      </c>
    </row>
    <row r="44" spans="3:86">
      <c r="BV44" s="41" t="s">
        <v>148</v>
      </c>
      <c r="BW44" s="169" t="s">
        <v>84</v>
      </c>
    </row>
    <row r="45" spans="3:86">
      <c r="C45" s="14" t="s">
        <v>38</v>
      </c>
      <c r="D45" s="14"/>
      <c r="E45" s="14"/>
      <c r="F45" s="14"/>
      <c r="G45" s="14"/>
      <c r="H45" s="14"/>
      <c r="I45" s="14"/>
      <c r="J45" s="14"/>
      <c r="K45" s="14"/>
      <c r="L45" t="s">
        <v>118</v>
      </c>
      <c r="BV45" s="41" t="s">
        <v>149</v>
      </c>
      <c r="BW45" s="169" t="s">
        <v>150</v>
      </c>
    </row>
    <row r="46" spans="3:86">
      <c r="L46" t="s">
        <v>14</v>
      </c>
      <c r="BV46" s="41" t="s">
        <v>144</v>
      </c>
      <c r="BW46" s="169" t="s">
        <v>162</v>
      </c>
    </row>
    <row r="47" spans="3:86">
      <c r="L47" t="s">
        <v>117</v>
      </c>
      <c r="BV47" s="41" t="s">
        <v>152</v>
      </c>
      <c r="BW47" s="176" t="s">
        <v>81</v>
      </c>
    </row>
    <row r="48" spans="3:86">
      <c r="BV48" s="41" t="s">
        <v>153</v>
      </c>
      <c r="BW48" s="169" t="s">
        <v>77</v>
      </c>
    </row>
    <row r="49" spans="74:75">
      <c r="BV49" s="41" t="s">
        <v>47</v>
      </c>
      <c r="BW49" s="171">
        <v>45957</v>
      </c>
    </row>
    <row r="50" spans="74:75">
      <c r="BV50" s="41" t="s">
        <v>44</v>
      </c>
      <c r="BW50" s="171">
        <v>45962</v>
      </c>
    </row>
    <row r="51" spans="74:75">
      <c r="BV51" s="41" t="s">
        <v>91</v>
      </c>
      <c r="BW51" s="176" t="s">
        <v>151</v>
      </c>
    </row>
    <row r="52" spans="74:75">
      <c r="BV52" s="166" t="s">
        <v>120</v>
      </c>
      <c r="BW52" s="177" t="s">
        <v>156</v>
      </c>
    </row>
    <row r="53" spans="74:75">
      <c r="BV53" s="166"/>
      <c r="BW53" s="177"/>
    </row>
    <row r="54" spans="74:75">
      <c r="BV54" s="166"/>
      <c r="BW54" s="178"/>
    </row>
    <row r="55" spans="74:75"/>
    <row r="56" spans="74:75"/>
    <row r="57" spans="74:75"/>
    <row r="58" spans="74:75"/>
    <row r="59" spans="74:75"/>
    <row r="60" spans="74:75"/>
    <row r="61" spans="74:75"/>
    <row r="62" spans="74:75"/>
    <row r="63" spans="74:75"/>
  </sheetData>
  <sheetProtection sheet="1" objects="1" scenarios="1"/>
  <mergeCells count="156">
    <mergeCell ref="AZ3:BR3"/>
    <mergeCell ref="F5:W5"/>
    <mergeCell ref="Y5:AA5"/>
    <mergeCell ref="BV5:BW5"/>
    <mergeCell ref="AC7:AI7"/>
    <mergeCell ref="AK7:BF7"/>
    <mergeCell ref="AK13:AO13"/>
    <mergeCell ref="AQ13:BR13"/>
    <mergeCell ref="AK14:AO14"/>
    <mergeCell ref="AQ14:BR14"/>
    <mergeCell ref="AC15:AI15"/>
    <mergeCell ref="AK15:BA15"/>
    <mergeCell ref="BB15:BR15"/>
    <mergeCell ref="C17:BR17"/>
    <mergeCell ref="C19:BR19"/>
    <mergeCell ref="AP21:AV21"/>
    <mergeCell ref="AX21:BC21"/>
    <mergeCell ref="BD21:BM21"/>
    <mergeCell ref="BN21:BR21"/>
    <mergeCell ref="AP22:AV22"/>
    <mergeCell ref="AX22:BG22"/>
    <mergeCell ref="BI22:BR22"/>
    <mergeCell ref="N23:Q23"/>
    <mergeCell ref="R23:T23"/>
    <mergeCell ref="U23:W23"/>
    <mergeCell ref="X23:Z23"/>
    <mergeCell ref="AA23:AC23"/>
    <mergeCell ref="AD23:AF23"/>
    <mergeCell ref="AG23:AI23"/>
    <mergeCell ref="AJ23:AL23"/>
    <mergeCell ref="AM23:AP23"/>
    <mergeCell ref="AQ23:AS23"/>
    <mergeCell ref="AT23:AV23"/>
    <mergeCell ref="AW23:AY23"/>
    <mergeCell ref="AZ23:BB23"/>
    <mergeCell ref="BC23:BE23"/>
    <mergeCell ref="BF23:BH23"/>
    <mergeCell ref="BI23:BK23"/>
    <mergeCell ref="BL23:BO23"/>
    <mergeCell ref="BP23:BR23"/>
    <mergeCell ref="N24:O24"/>
    <mergeCell ref="Q24:Z24"/>
    <mergeCell ref="AC24:AE24"/>
    <mergeCell ref="AF24:AH24"/>
    <mergeCell ref="AI24:AK24"/>
    <mergeCell ref="AL24:AN24"/>
    <mergeCell ref="AO24:AQ24"/>
    <mergeCell ref="AS24:AU24"/>
    <mergeCell ref="AV24:AX24"/>
    <mergeCell ref="AY24:BA24"/>
    <mergeCell ref="BB24:BD24"/>
    <mergeCell ref="N25:O25"/>
    <mergeCell ref="Q25:Z25"/>
    <mergeCell ref="AC25:AE25"/>
    <mergeCell ref="AF25:AH25"/>
    <mergeCell ref="AI25:AK25"/>
    <mergeCell ref="AL25:AN25"/>
    <mergeCell ref="AO25:AQ25"/>
    <mergeCell ref="AS25:AU25"/>
    <mergeCell ref="AV25:AX25"/>
    <mergeCell ref="AY25:BA25"/>
    <mergeCell ref="BB25:BD25"/>
    <mergeCell ref="N26:R26"/>
    <mergeCell ref="T26:BR26"/>
    <mergeCell ref="BX26:CG26"/>
    <mergeCell ref="N27:AL27"/>
    <mergeCell ref="N28:O28"/>
    <mergeCell ref="P28:BP28"/>
    <mergeCell ref="BQ28:BR28"/>
    <mergeCell ref="W33:Z33"/>
    <mergeCell ref="AA33:AC33"/>
    <mergeCell ref="AD33:AJ33"/>
    <mergeCell ref="AK33:AM33"/>
    <mergeCell ref="AO33:AU33"/>
    <mergeCell ref="AV33:AX33"/>
    <mergeCell ref="AY33:BD33"/>
    <mergeCell ref="BE33:BG33"/>
    <mergeCell ref="BH33:BR33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N38:S38"/>
    <mergeCell ref="U38:AZ38"/>
    <mergeCell ref="BB38:BF38"/>
    <mergeCell ref="BH38:BR38"/>
    <mergeCell ref="N39:S39"/>
    <mergeCell ref="U39:AZ39"/>
    <mergeCell ref="BB39:BF39"/>
    <mergeCell ref="BH39:BR39"/>
    <mergeCell ref="C40:L40"/>
    <mergeCell ref="N40:P40"/>
    <mergeCell ref="R40:S40"/>
    <mergeCell ref="T40:AD40"/>
    <mergeCell ref="AE40:BP40"/>
    <mergeCell ref="BQ40:BR40"/>
    <mergeCell ref="C43:L43"/>
    <mergeCell ref="N43:P43"/>
    <mergeCell ref="S43:AB43"/>
    <mergeCell ref="AC43:BR43"/>
    <mergeCell ref="C45:K45"/>
    <mergeCell ref="AC8:AI9"/>
    <mergeCell ref="AK8:BR9"/>
    <mergeCell ref="AC10:AI12"/>
    <mergeCell ref="AK10:BR12"/>
    <mergeCell ref="AC13:AI14"/>
    <mergeCell ref="BV19:BV20"/>
    <mergeCell ref="CH19:CH20"/>
    <mergeCell ref="C21:L22"/>
    <mergeCell ref="N21:AO22"/>
    <mergeCell ref="C23:L26"/>
    <mergeCell ref="BG24:BH25"/>
    <mergeCell ref="BI24:BR25"/>
    <mergeCell ref="C27:L28"/>
    <mergeCell ref="BV28:BV30"/>
    <mergeCell ref="BW28:BW30"/>
    <mergeCell ref="N29:U30"/>
    <mergeCell ref="W29:BR30"/>
    <mergeCell ref="N31:U33"/>
    <mergeCell ref="W31:Z32"/>
    <mergeCell ref="AB31:BR32"/>
    <mergeCell ref="BV31:BV33"/>
    <mergeCell ref="BW31:BW33"/>
    <mergeCell ref="N34:U35"/>
    <mergeCell ref="W34:BR35"/>
    <mergeCell ref="C36:L37"/>
    <mergeCell ref="BV36:BV38"/>
    <mergeCell ref="BW36:BW38"/>
    <mergeCell ref="C38:L39"/>
    <mergeCell ref="C41:L42"/>
    <mergeCell ref="M41:M42"/>
    <mergeCell ref="N41:Q42"/>
    <mergeCell ref="R41:T42"/>
    <mergeCell ref="U41:W42"/>
    <mergeCell ref="X41:Z42"/>
    <mergeCell ref="AA41:AC42"/>
    <mergeCell ref="AD41:AF42"/>
    <mergeCell ref="AG41:AI42"/>
    <mergeCell ref="AJ41:AJ42"/>
    <mergeCell ref="AK41:AT42"/>
    <mergeCell ref="AU41:AU42"/>
    <mergeCell ref="AV41:AY42"/>
    <mergeCell ref="AZ41:BB42"/>
    <mergeCell ref="BC41:BE42"/>
    <mergeCell ref="BF41:BH42"/>
    <mergeCell ref="BI41:BK42"/>
    <mergeCell ref="BL41:BN42"/>
    <mergeCell ref="BO41:BQ42"/>
    <mergeCell ref="BR41:BR42"/>
    <mergeCell ref="BV52:BV54"/>
    <mergeCell ref="BW52:BW54"/>
    <mergeCell ref="C29:L35"/>
  </mergeCells>
  <phoneticPr fontId="2" type="Hiragana"/>
  <dataValidations count="27">
    <dataValidation type="list" imeMode="hiragana" allowBlank="1" showDropDown="0" showInputMessage="1" showErrorMessage="1" prompt="規制する時間を選択_x000a__x000a_夜間は解放する場合は、「昼間のみ規制」を選択_x000a_昼夜問わず規制する場合は、「終日規制」を選択" sqref="BW22">
      <formula1>"昼間のみ規制,夜間のみ規制,終日規制"</formula1>
    </dataValidation>
    <dataValidation allowBlank="1" showDropDown="0" showInputMessage="1" showErrorMessage="1" prompt="迂回路　無　のときに記入" sqref="BW48"/>
    <dataValidation imeMode="hiragana" allowBlank="1" showDropDown="0" showInputMessage="1" showErrorMessage="1" prompt="バス路線　有　のときに記入" sqref="BW52:BW54"/>
    <dataValidation imeMode="halfAlpha" allowBlank="1" showDropDown="0" showInputMessage="1" showErrorMessage="1" prompt="半角で「8:30」「17:15」の形式で記入_x000a__x000a_終日規制のときは、空欄。" sqref="BW23:BW24"/>
    <dataValidation imeMode="halfAlpha" allowBlank="1" showDropDown="0" showInputMessage="1" showErrorMessage="1" prompt="「2025/4/1」の形式で記入_x000a__x000a_空欄のままで、あとで手書きでも可" sqref="BW3"/>
    <dataValidation imeMode="halfAlpha" allowBlank="1" showDropDown="0" showInputMessage="1" showErrorMessage="1" prompt="「719-0000」の形式で記入" sqref="BW6"/>
    <dataValidation imeMode="hiragana" allowBlank="1" showDropDown="0" showInputMessage="1" showErrorMessage="1" sqref="BW25 BW43:BW45 BW7:BW12"/>
    <dataValidation imeMode="halfAlpha" allowBlank="1" showDropDown="0" showInputMessage="1" showErrorMessage="1" sqref="BW34:BW35 BW13:BW14 BW46"/>
    <dataValidation imeMode="hiragana" allowBlank="1" showDropDown="0" showInputMessage="1" showErrorMessage="1" prompt="市道と記入_x000a__x000a_道路法準用により市道以外を規制する場合には、_x000a_農道、林道、里道、管理道も可" sqref="BW15"/>
    <dataValidation imeMode="hiragana" allowBlank="1" showDropDown="0" showInputMessage="1" showErrorMessage="1" prompt="～線 と記入_x000a__x000a_複数の路線がある場合は、_x000a_「～線、市道○○線、市道△△線」のように_x000a_記入してください。" sqref="BW16"/>
    <dataValidation allowBlank="1" showDropDown="0" showInputMessage="1" showErrorMessage="1" prompt="バス路線 有無" sqref="N43:P43"/>
    <dataValidation imeMode="hiragana" allowBlank="1" showDropDown="0" showInputMessage="1" showErrorMessage="1" prompt="直営の場合、空欄" sqref="BW39:BW41"/>
    <dataValidation imeMode="halfAlpha" allowBlank="1" showDropDown="0" showInputMessage="1" showErrorMessage="1" prompt="直営の場合、空欄" sqref="BW42"/>
    <dataValidation type="list" imeMode="hiragana" allowBlank="1" showDropDown="0" showInputMessage="1" showErrorMessage="1" prompt="迂回路 有無" sqref="BW47">
      <formula1>"有,無"</formula1>
    </dataValidation>
    <dataValidation type="list" imeMode="hiragana" allowBlank="1" showDropDown="0" showInputMessage="1" showErrorMessage="1" prompt="バス路線 有無" sqref="BW51">
      <formula1>"有,無"</formula1>
    </dataValidation>
    <dataValidation imeMode="halfAlpha" allowBlank="1" showDropDown="0" showInputMessage="1" showErrorMessage="1" prompt="この申請より先に、_x000a_警察署に道路使用許可申請書を提出してください。_x000a__x000a_提出日を記入。" sqref="BW49"/>
    <dataValidation imeMode="halfAlpha" allowBlank="1" showDropDown="0" showInputMessage="1" showErrorMessage="1" prompt="標識を設置する予定日を記入" sqref="BW50"/>
    <dataValidation imeMode="hiragana" allowBlank="1" showDropDown="0" showInputMessage="1" showErrorMessage="1" prompt="工事名称又は行事名称" sqref="BW28:BW30"/>
    <dataValidation imeMode="hiragana" allowBlank="1" showDropDown="0" showInputMessage="1" showErrorMessage="1" prompt="どのような工事内容か簡潔に記入" sqref="BW31:BW33"/>
    <dataValidation imeMode="hiragana" allowBlank="1" showDropDown="0" showInputMessage="1" showErrorMessage="1" prompt="～のため_x000a_～するため_x000a__x000a_規制する理由" sqref="BW36:BW38"/>
    <dataValidation imeMode="hiragana" allowBlank="1" showDropDown="0" showInputMessage="1" showErrorMessage="1" prompt="詳細事項等があれば記載_x000a_※その他を選択した場合の措置など" sqref="BW27"/>
    <dataValidation imeMode="halfAlpha" allowBlank="1" showDropDown="0" showInputMessage="1" showErrorMessage="1" prompt="規制期間の内で、実際に規制する日数(予定)を記入" sqref="BW21"/>
    <dataValidation imeMode="halfAlpha" allowBlank="1" showDropDown="0" showInputMessage="1" showErrorMessage="1" prompt="規制解除(終了)日を記入" sqref="BW20"/>
    <dataValidation imeMode="halfAlpha" allowBlank="1" showDropDown="0" showInputMessage="1" showErrorMessage="1" prompt="規制開始日を記入" sqref="BW19"/>
    <dataValidation type="list" imeMode="hiragana" allowBlank="1" showDropDown="0" showInputMessage="1" showErrorMessage="1" prompt="直営又は請負のいずれかを選択" sqref="BW18">
      <formula1>"直営,請負"</formula1>
    </dataValidation>
    <dataValidation imeMode="hiragana" allowBlank="1" showDropDown="0" showInputMessage="1" showErrorMessage="1" prompt="大字を記入_x000a__x000a_複数の大字にまたがる場合は、代表的な大字を記入" sqref="BW17"/>
    <dataValidation type="list" imeMode="hiragana" allowBlank="1" showDropDown="0" showInputMessage="1" showErrorMessage="1" prompt="・該当する物がない場合は、(CH列の)規制リストに追記_x000a__x000a_・「その他」を選択した場合は、「規制その他」欄に記入" sqref="BW26">
      <formula1>OFFSET($CH$21,0,0,COUNTA($CH$21:$CH$45),1)</formula1>
    </dataValidation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84409A1C-6698-481E-9DEC-29F89CA07960}">
            <xm:f>ISERROR(SEARCH($BW$18,AX22))</xm:f>
            <xm:f>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AX22:BR22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5"/>
  </sheetPr>
  <dimension ref="C3:CH54"/>
  <sheetViews>
    <sheetView tabSelected="1" view="pageBreakPreview" topLeftCell="A2" zoomScale="85" zoomScaleNormal="70" zoomScaleSheetLayoutView="85" workbookViewId="0">
      <selection activeCell="BW13" sqref="BW13"/>
    </sheetView>
  </sheetViews>
  <sheetFormatPr defaultRowHeight="16.5" zeroHeight="1"/>
  <cols>
    <col min="1" max="73" width="1" customWidth="1"/>
    <col min="74" max="74" width="11.19921875" bestFit="1" customWidth="1"/>
    <col min="75" max="75" width="44.59765625" customWidth="1"/>
    <col min="76" max="76" width="3.09765625" bestFit="1" customWidth="1"/>
    <col min="77" max="85" width="1" customWidth="1"/>
    <col min="86" max="86" width="33.59765625" customWidth="1"/>
    <col min="87" max="109" width="1" customWidth="1"/>
    <col min="110" max="16384" width="8.796875" hidden="1" customWidth="1"/>
  </cols>
  <sheetData>
    <row r="1" spans="6:76" ht="6" customHeight="1"/>
    <row r="2" spans="6:76" ht="6" customHeight="1"/>
    <row r="3" spans="6:76" ht="17.25">
      <c r="AU3" s="127"/>
      <c r="AV3" s="127"/>
      <c r="AW3" s="127"/>
      <c r="AX3" s="127"/>
      <c r="AY3" s="133"/>
      <c r="AZ3" s="134" t="str">
        <f>IF(BW3="","令和　　年　　月　　日",TEXT(BW3,"令和e年m月d日"))</f>
        <v>令和　　年　　月　　日</v>
      </c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V3" s="41" t="s">
        <v>121</v>
      </c>
      <c r="BW3" s="167"/>
    </row>
    <row r="4" spans="6:76" ht="12" customHeight="1"/>
    <row r="5" spans="6:76" ht="20.25">
      <c r="F5" s="27" t="s">
        <v>0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Y5" s="95" t="s">
        <v>2</v>
      </c>
      <c r="Z5" s="95"/>
      <c r="AA5" s="95"/>
      <c r="BV5" s="165" t="s">
        <v>79</v>
      </c>
      <c r="BW5" s="165"/>
    </row>
    <row r="6" spans="6:76" ht="12" customHeight="1">
      <c r="BV6" s="41" t="s">
        <v>123</v>
      </c>
      <c r="BW6" s="183"/>
    </row>
    <row r="7" spans="6:76">
      <c r="AC7" s="99" t="s">
        <v>3</v>
      </c>
      <c r="AD7" s="99"/>
      <c r="AE7" s="99"/>
      <c r="AF7" s="99"/>
      <c r="AG7" s="99"/>
      <c r="AH7" s="99"/>
      <c r="AI7" s="99"/>
      <c r="AK7" s="108" t="str">
        <f>IF(BW6="","",BW6)</f>
        <v/>
      </c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V7" s="41" t="s">
        <v>86</v>
      </c>
      <c r="BW7" s="172"/>
    </row>
    <row r="8" spans="6:76">
      <c r="AC8" s="100" t="s">
        <v>25</v>
      </c>
      <c r="AD8" s="100"/>
      <c r="AE8" s="100"/>
      <c r="AF8" s="100"/>
      <c r="AG8" s="100"/>
      <c r="AH8" s="100"/>
      <c r="AI8" s="100"/>
      <c r="AJ8" s="83"/>
      <c r="AK8" s="109" t="str">
        <f>IF(BW7="","",BW7)</f>
        <v/>
      </c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V8" s="41" t="s">
        <v>124</v>
      </c>
      <c r="BW8" s="172"/>
      <c r="BX8" t="s">
        <v>41</v>
      </c>
    </row>
    <row r="9" spans="6:76">
      <c r="AC9" s="100"/>
      <c r="AD9" s="100"/>
      <c r="AE9" s="100"/>
      <c r="AF9" s="100"/>
      <c r="AG9" s="100"/>
      <c r="AH9" s="100"/>
      <c r="AI9" s="100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V9" s="41" t="s">
        <v>127</v>
      </c>
      <c r="BW9" s="172"/>
    </row>
    <row r="10" spans="6:76">
      <c r="AC10" s="100" t="s">
        <v>105</v>
      </c>
      <c r="AD10" s="101"/>
      <c r="AE10" s="101"/>
      <c r="AF10" s="101"/>
      <c r="AG10" s="101"/>
      <c r="AH10" s="101"/>
      <c r="AI10" s="101"/>
      <c r="AJ10" s="83"/>
      <c r="AK10" s="109" t="str">
        <f>IF(BW8="","",IF(BW9="",BW8,CONCATENATE(BW8,CHAR(10)&amp;BW9,"　"&amp;BW10)))</f>
        <v/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V10" s="41" t="s">
        <v>36</v>
      </c>
      <c r="BW10" s="172"/>
    </row>
    <row r="11" spans="6:76">
      <c r="AC11" s="101"/>
      <c r="AD11" s="101"/>
      <c r="AE11" s="101"/>
      <c r="AF11" s="101"/>
      <c r="AG11" s="101"/>
      <c r="AH11" s="101"/>
      <c r="AI11" s="101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V11" s="41" t="s">
        <v>128</v>
      </c>
      <c r="BW11" s="172"/>
    </row>
    <row r="12" spans="6:76">
      <c r="AC12" s="101"/>
      <c r="AD12" s="101"/>
      <c r="AE12" s="101"/>
      <c r="AF12" s="101"/>
      <c r="AG12" s="101"/>
      <c r="AH12" s="101"/>
      <c r="AI12" s="101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V12" s="41" t="s">
        <v>129</v>
      </c>
      <c r="BW12" s="172"/>
    </row>
    <row r="13" spans="6:76">
      <c r="AC13" s="102" t="s">
        <v>20</v>
      </c>
      <c r="AD13" s="102"/>
      <c r="AE13" s="102"/>
      <c r="AF13" s="102"/>
      <c r="AG13" s="102"/>
      <c r="AH13" s="102"/>
      <c r="AI13" s="102"/>
      <c r="AK13" s="102" t="s">
        <v>23</v>
      </c>
      <c r="AL13" s="102"/>
      <c r="AM13" s="102"/>
      <c r="AN13" s="102"/>
      <c r="AO13" s="102"/>
      <c r="AQ13" s="122" t="str">
        <f>IF(BW11="","",BW11)</f>
        <v/>
      </c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V13" s="41" t="s">
        <v>132</v>
      </c>
      <c r="BW13" s="172"/>
    </row>
    <row r="14" spans="6:76">
      <c r="AC14" s="102"/>
      <c r="AD14" s="102"/>
      <c r="AE14" s="102"/>
      <c r="AF14" s="102"/>
      <c r="AG14" s="102"/>
      <c r="AH14" s="102"/>
      <c r="AI14" s="102"/>
      <c r="AK14" s="102" t="s">
        <v>7</v>
      </c>
      <c r="AL14" s="102"/>
      <c r="AM14" s="102"/>
      <c r="AN14" s="102"/>
      <c r="AO14" s="102"/>
      <c r="AQ14" s="122" t="str">
        <f>IF(BW12="","",BW12)</f>
        <v/>
      </c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V14" s="41" t="s">
        <v>133</v>
      </c>
      <c r="BW14" s="172"/>
    </row>
    <row r="15" spans="6:76">
      <c r="AC15" s="102" t="s">
        <v>8</v>
      </c>
      <c r="AD15" s="102"/>
      <c r="AE15" s="102"/>
      <c r="AF15" s="102"/>
      <c r="AG15" s="102"/>
      <c r="AH15" s="102"/>
      <c r="AI15" s="102"/>
      <c r="AJ15" s="83"/>
      <c r="AK15" s="110" t="str">
        <f>IF(BW13="","",BW13)</f>
        <v/>
      </c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 t="str">
        <f>IF(BW14="","",BW14)</f>
        <v/>
      </c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V15" s="41" t="s">
        <v>134</v>
      </c>
      <c r="BW15" s="172"/>
    </row>
    <row r="16" spans="6:76" ht="12" customHeight="1">
      <c r="BV16" s="41" t="s">
        <v>135</v>
      </c>
      <c r="BW16" s="184"/>
    </row>
    <row r="17" spans="3:86" ht="19.5">
      <c r="C17" s="1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V17" s="41" t="s">
        <v>15</v>
      </c>
      <c r="BW17" s="172"/>
    </row>
    <row r="18" spans="3:86" ht="12" customHeight="1">
      <c r="BV18" s="41" t="s">
        <v>39</v>
      </c>
      <c r="BW18" s="172"/>
    </row>
    <row r="19" spans="3:86">
      <c r="C19" s="2" t="s">
        <v>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V19" s="166" t="s">
        <v>11</v>
      </c>
      <c r="BW19" s="171"/>
      <c r="BX19" s="137" t="s">
        <v>43</v>
      </c>
      <c r="CH19" s="181" t="s">
        <v>137</v>
      </c>
    </row>
    <row r="20" spans="3:86" ht="12" customHeight="1">
      <c r="BV20" s="166"/>
      <c r="BW20" s="171"/>
      <c r="CH20" s="181"/>
    </row>
    <row r="21" spans="3:86">
      <c r="C21" s="3" t="s">
        <v>52</v>
      </c>
      <c r="D21" s="15"/>
      <c r="E21" s="15"/>
      <c r="F21" s="15"/>
      <c r="G21" s="15"/>
      <c r="H21" s="15"/>
      <c r="I21" s="15"/>
      <c r="J21" s="15"/>
      <c r="K21" s="15"/>
      <c r="L21" s="28"/>
      <c r="M21" s="39"/>
      <c r="N21" s="53" t="str">
        <f>CONCATENATE(BW15,BW16)</f>
        <v/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118"/>
      <c r="AP21" s="120" t="s">
        <v>15</v>
      </c>
      <c r="AQ21" s="123"/>
      <c r="AR21" s="123"/>
      <c r="AS21" s="123"/>
      <c r="AT21" s="123"/>
      <c r="AU21" s="123"/>
      <c r="AV21" s="128"/>
      <c r="AW21" s="130"/>
      <c r="AX21" s="131" t="s">
        <v>9</v>
      </c>
      <c r="AY21" s="131"/>
      <c r="AZ21" s="131"/>
      <c r="BA21" s="131"/>
      <c r="BB21" s="131"/>
      <c r="BC21" s="131"/>
      <c r="BD21" s="131" t="str">
        <f>IF(BW17="","",BW17)</f>
        <v/>
      </c>
      <c r="BE21" s="131"/>
      <c r="BF21" s="131"/>
      <c r="BG21" s="131"/>
      <c r="BH21" s="131"/>
      <c r="BI21" s="131"/>
      <c r="BJ21" s="131"/>
      <c r="BK21" s="131"/>
      <c r="BL21" s="131"/>
      <c r="BM21" s="131"/>
      <c r="BN21" s="131" t="s">
        <v>35</v>
      </c>
      <c r="BO21" s="131"/>
      <c r="BP21" s="131"/>
      <c r="BQ21" s="131"/>
      <c r="BR21" s="146"/>
      <c r="BV21" s="166" t="s">
        <v>136</v>
      </c>
      <c r="BW21" s="172"/>
      <c r="BX21" s="137" t="s">
        <v>69</v>
      </c>
      <c r="CH21" s="168" t="s">
        <v>21</v>
      </c>
    </row>
    <row r="22" spans="3:86">
      <c r="C22" s="4"/>
      <c r="D22" s="16"/>
      <c r="E22" s="16"/>
      <c r="F22" s="16"/>
      <c r="G22" s="16"/>
      <c r="H22" s="16"/>
      <c r="I22" s="16"/>
      <c r="J22" s="16"/>
      <c r="K22" s="16"/>
      <c r="L22" s="29"/>
      <c r="M22" s="40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119"/>
      <c r="AP22" s="121" t="s">
        <v>39</v>
      </c>
      <c r="AQ22" s="124"/>
      <c r="AR22" s="124"/>
      <c r="AS22" s="124"/>
      <c r="AT22" s="124"/>
      <c r="AU22" s="124"/>
      <c r="AV22" s="129"/>
      <c r="AW22" s="41"/>
      <c r="AX22" s="132" t="s">
        <v>32</v>
      </c>
      <c r="AY22" s="132"/>
      <c r="AZ22" s="132"/>
      <c r="BA22" s="132"/>
      <c r="BB22" s="132"/>
      <c r="BC22" s="132"/>
      <c r="BD22" s="132"/>
      <c r="BE22" s="132"/>
      <c r="BF22" s="132"/>
      <c r="BG22" s="132"/>
      <c r="BH22" s="138" t="s">
        <v>78</v>
      </c>
      <c r="BI22" s="132" t="s">
        <v>66</v>
      </c>
      <c r="BJ22" s="132"/>
      <c r="BK22" s="132"/>
      <c r="BL22" s="132"/>
      <c r="BM22" s="132"/>
      <c r="BN22" s="132"/>
      <c r="BO22" s="132"/>
      <c r="BP22" s="132"/>
      <c r="BQ22" s="132"/>
      <c r="BR22" s="147"/>
      <c r="BV22" s="41" t="s">
        <v>106</v>
      </c>
      <c r="BW22" s="172"/>
      <c r="BZ22" s="180"/>
      <c r="CA22" s="180"/>
      <c r="CB22" s="180"/>
      <c r="CC22" s="180"/>
      <c r="CH22" s="169" t="s">
        <v>83</v>
      </c>
    </row>
    <row r="23" spans="3:86">
      <c r="C23" s="5" t="s">
        <v>11</v>
      </c>
      <c r="D23" s="17"/>
      <c r="E23" s="17"/>
      <c r="F23" s="17"/>
      <c r="G23" s="17"/>
      <c r="H23" s="17"/>
      <c r="I23" s="17"/>
      <c r="J23" s="17"/>
      <c r="K23" s="17"/>
      <c r="L23" s="30"/>
      <c r="M23" s="41"/>
      <c r="N23" s="55" t="s">
        <v>67</v>
      </c>
      <c r="O23" s="55"/>
      <c r="P23" s="55"/>
      <c r="Q23" s="64"/>
      <c r="R23" s="64" t="str">
        <f>IF(BW19="","",TEXT(BW19,"e"))</f>
        <v/>
      </c>
      <c r="S23" s="64"/>
      <c r="T23" s="64"/>
      <c r="U23" s="64" t="s">
        <v>68</v>
      </c>
      <c r="V23" s="64"/>
      <c r="W23" s="64"/>
      <c r="X23" s="64" t="str">
        <f>IF(BW19="","",TEXT(BW19,"m"))</f>
        <v/>
      </c>
      <c r="Y23" s="64"/>
      <c r="Z23" s="64"/>
      <c r="AA23" s="64" t="s">
        <v>40</v>
      </c>
      <c r="AB23" s="64"/>
      <c r="AC23" s="64"/>
      <c r="AD23" s="64" t="str">
        <f>IF(BW19="","",TEXT(BW19,"d"))</f>
        <v/>
      </c>
      <c r="AE23" s="64"/>
      <c r="AF23" s="64"/>
      <c r="AG23" s="64" t="s">
        <v>69</v>
      </c>
      <c r="AH23" s="64"/>
      <c r="AI23" s="64"/>
      <c r="AJ23" s="64" t="s">
        <v>43</v>
      </c>
      <c r="AK23" s="64"/>
      <c r="AL23" s="64"/>
      <c r="AM23" s="55" t="s">
        <v>67</v>
      </c>
      <c r="AN23" s="55"/>
      <c r="AO23" s="55"/>
      <c r="AP23" s="64"/>
      <c r="AQ23" s="64" t="str">
        <f>IF(BW20="","",TEXT(BW20,"e"))</f>
        <v/>
      </c>
      <c r="AR23" s="64"/>
      <c r="AS23" s="64"/>
      <c r="AT23" s="64" t="s">
        <v>68</v>
      </c>
      <c r="AU23" s="64"/>
      <c r="AV23" s="64"/>
      <c r="AW23" s="64" t="str">
        <f>IF(BW20="","",TEXT(BW20,"m"))</f>
        <v/>
      </c>
      <c r="AX23" s="64"/>
      <c r="AY23" s="64"/>
      <c r="AZ23" s="64" t="s">
        <v>40</v>
      </c>
      <c r="BA23" s="64"/>
      <c r="BB23" s="64"/>
      <c r="BC23" s="64" t="str">
        <f>IF(BW20="","",TEXT(BW20,"d"))</f>
        <v/>
      </c>
      <c r="BD23" s="64"/>
      <c r="BE23" s="64"/>
      <c r="BF23" s="64" t="s">
        <v>69</v>
      </c>
      <c r="BG23" s="64"/>
      <c r="BH23" s="64"/>
      <c r="BI23" s="141" t="s">
        <v>70</v>
      </c>
      <c r="BJ23" s="55"/>
      <c r="BK23" s="55"/>
      <c r="BL23" s="55" t="str">
        <f>IF(BW21="","",BW21)</f>
        <v/>
      </c>
      <c r="BM23" s="55"/>
      <c r="BN23" s="55"/>
      <c r="BO23" s="55"/>
      <c r="BP23" s="55" t="s">
        <v>61</v>
      </c>
      <c r="BQ23" s="55"/>
      <c r="BR23" s="148"/>
      <c r="BV23" s="41" t="s">
        <v>142</v>
      </c>
      <c r="BW23" s="173"/>
      <c r="BX23" s="137" t="s">
        <v>43</v>
      </c>
      <c r="BZ23" s="83"/>
      <c r="CA23" s="83"/>
      <c r="CB23" s="83"/>
      <c r="CC23" s="83"/>
      <c r="CH23" s="169" t="s">
        <v>58</v>
      </c>
    </row>
    <row r="24" spans="3:86">
      <c r="C24" s="6"/>
      <c r="D24" s="18"/>
      <c r="E24" s="18"/>
      <c r="F24" s="18"/>
      <c r="G24" s="18"/>
      <c r="H24" s="18"/>
      <c r="I24" s="18"/>
      <c r="J24" s="18"/>
      <c r="K24" s="18"/>
      <c r="L24" s="31"/>
      <c r="M24" s="41"/>
      <c r="N24" s="55" t="str">
        <f>IF(BW22=Q24,"✔","")</f>
        <v/>
      </c>
      <c r="O24" s="55"/>
      <c r="P24" s="67"/>
      <c r="Q24" s="56" t="s">
        <v>50</v>
      </c>
      <c r="R24" s="56"/>
      <c r="S24" s="56"/>
      <c r="T24" s="56"/>
      <c r="U24" s="56"/>
      <c r="V24" s="56"/>
      <c r="W24" s="56"/>
      <c r="X24" s="56"/>
      <c r="Y24" s="56"/>
      <c r="Z24" s="56"/>
      <c r="AA24" s="96"/>
      <c r="AB24" s="67"/>
      <c r="AC24" s="55" t="str">
        <f>IF(BW22=Q24,HOUR(BW23),"")</f>
        <v/>
      </c>
      <c r="AD24" s="55"/>
      <c r="AE24" s="55"/>
      <c r="AF24" s="55" t="s">
        <v>19</v>
      </c>
      <c r="AG24" s="55"/>
      <c r="AH24" s="55"/>
      <c r="AI24" s="55" t="str">
        <f>IF(BW22=Q24,MINUTE(BW23),"")</f>
        <v/>
      </c>
      <c r="AJ24" s="55"/>
      <c r="AK24" s="55"/>
      <c r="AL24" s="55" t="s">
        <v>72</v>
      </c>
      <c r="AM24" s="55"/>
      <c r="AN24" s="55"/>
      <c r="AO24" s="55" t="s">
        <v>43</v>
      </c>
      <c r="AP24" s="55"/>
      <c r="AQ24" s="55"/>
      <c r="AR24" s="96"/>
      <c r="AS24" s="55" t="str">
        <f>IF(BW22=Q24,HOUR(BW24),"")</f>
        <v/>
      </c>
      <c r="AT24" s="55"/>
      <c r="AU24" s="55"/>
      <c r="AV24" s="55" t="s">
        <v>19</v>
      </c>
      <c r="AW24" s="55"/>
      <c r="AX24" s="55"/>
      <c r="AY24" s="55" t="str">
        <f>IF(BW22=Q24,MINUTE(BW24),"")</f>
        <v/>
      </c>
      <c r="AZ24" s="55"/>
      <c r="BA24" s="55"/>
      <c r="BB24" s="55" t="s">
        <v>72</v>
      </c>
      <c r="BC24" s="55"/>
      <c r="BD24" s="55"/>
      <c r="BE24" s="137"/>
      <c r="BF24" s="85"/>
      <c r="BG24" s="64" t="str">
        <f>IF(BW22=BI24,"✔","")</f>
        <v/>
      </c>
      <c r="BH24" s="64"/>
      <c r="BI24" s="142" t="s">
        <v>74</v>
      </c>
      <c r="BJ24" s="57"/>
      <c r="BK24" s="57"/>
      <c r="BL24" s="57"/>
      <c r="BM24" s="57"/>
      <c r="BN24" s="57"/>
      <c r="BO24" s="57"/>
      <c r="BP24" s="57"/>
      <c r="BQ24" s="57"/>
      <c r="BR24" s="149"/>
      <c r="BV24" s="41" t="s">
        <v>17</v>
      </c>
      <c r="BW24" s="173"/>
      <c r="BZ24" s="83">
        <f>MINUTE(BW24)</f>
        <v>0</v>
      </c>
      <c r="CA24" s="83"/>
      <c r="CB24" s="83"/>
      <c r="CC24" s="180"/>
      <c r="CH24" s="169" t="s">
        <v>22</v>
      </c>
    </row>
    <row r="25" spans="3:86">
      <c r="C25" s="6"/>
      <c r="D25" s="18"/>
      <c r="E25" s="18"/>
      <c r="F25" s="18"/>
      <c r="G25" s="18"/>
      <c r="H25" s="18"/>
      <c r="I25" s="18"/>
      <c r="J25" s="18"/>
      <c r="K25" s="18"/>
      <c r="L25" s="31"/>
      <c r="M25" s="41"/>
      <c r="N25" s="55" t="str">
        <f>IF(BW22=Q25,"✔","")</f>
        <v/>
      </c>
      <c r="O25" s="55"/>
      <c r="P25" s="67"/>
      <c r="Q25" s="56" t="s">
        <v>71</v>
      </c>
      <c r="R25" s="56"/>
      <c r="S25" s="56"/>
      <c r="T25" s="56"/>
      <c r="U25" s="56"/>
      <c r="V25" s="56"/>
      <c r="W25" s="56"/>
      <c r="X25" s="56"/>
      <c r="Y25" s="56"/>
      <c r="Z25" s="56"/>
      <c r="AA25" s="96"/>
      <c r="AB25" s="67"/>
      <c r="AC25" s="55" t="str">
        <f>IF(BW22=Q25,HOUR(BW23),"")</f>
        <v/>
      </c>
      <c r="AD25" s="55"/>
      <c r="AE25" s="55"/>
      <c r="AF25" s="55" t="s">
        <v>19</v>
      </c>
      <c r="AG25" s="55"/>
      <c r="AH25" s="55"/>
      <c r="AI25" s="55" t="str">
        <f>IF(BW22=Q25,MINUTE(BW23),"")</f>
        <v/>
      </c>
      <c r="AJ25" s="55"/>
      <c r="AK25" s="55"/>
      <c r="AL25" s="55" t="s">
        <v>72</v>
      </c>
      <c r="AM25" s="55"/>
      <c r="AN25" s="55"/>
      <c r="AO25" s="55" t="s">
        <v>43</v>
      </c>
      <c r="AP25" s="55"/>
      <c r="AQ25" s="55"/>
      <c r="AR25" s="96"/>
      <c r="AS25" s="55" t="str">
        <f>IF(BW22=Q25,HOUR(BW24),"")</f>
        <v/>
      </c>
      <c r="AT25" s="55"/>
      <c r="AU25" s="55"/>
      <c r="AV25" s="55" t="s">
        <v>19</v>
      </c>
      <c r="AW25" s="55"/>
      <c r="AX25" s="55"/>
      <c r="AY25" s="55" t="str">
        <f>IF(BW22=Q25,MINUTE(BW24),"")</f>
        <v/>
      </c>
      <c r="AZ25" s="55"/>
      <c r="BA25" s="55"/>
      <c r="BB25" s="55" t="s">
        <v>72</v>
      </c>
      <c r="BC25" s="55"/>
      <c r="BD25" s="55"/>
      <c r="BE25" s="137"/>
      <c r="BF25" s="86"/>
      <c r="BG25" s="65"/>
      <c r="BH25" s="65"/>
      <c r="BI25" s="143"/>
      <c r="BJ25" s="144"/>
      <c r="BK25" s="144"/>
      <c r="BL25" s="144"/>
      <c r="BM25" s="144"/>
      <c r="BN25" s="144"/>
      <c r="BO25" s="144"/>
      <c r="BP25" s="144"/>
      <c r="BQ25" s="144"/>
      <c r="BR25" s="150"/>
      <c r="BV25" s="41" t="s">
        <v>76</v>
      </c>
      <c r="BW25" s="185"/>
      <c r="BZ25" s="83"/>
      <c r="CA25" s="83"/>
      <c r="CB25" s="83"/>
      <c r="CC25" s="83"/>
      <c r="CD25" s="83"/>
      <c r="CH25" s="169" t="s">
        <v>33</v>
      </c>
    </row>
    <row r="26" spans="3:86">
      <c r="C26" s="7"/>
      <c r="D26" s="19"/>
      <c r="E26" s="19"/>
      <c r="F26" s="19"/>
      <c r="G26" s="19"/>
      <c r="H26" s="19"/>
      <c r="I26" s="19"/>
      <c r="J26" s="19"/>
      <c r="K26" s="19"/>
      <c r="L26" s="32"/>
      <c r="M26" s="41"/>
      <c r="N26" s="56" t="s">
        <v>76</v>
      </c>
      <c r="O26" s="56"/>
      <c r="P26" s="56"/>
      <c r="Q26" s="56"/>
      <c r="R26" s="56"/>
      <c r="S26" s="67"/>
      <c r="T26" s="68" t="str">
        <f>IF(BW25="","",BW25)</f>
        <v/>
      </c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51"/>
      <c r="BV26" s="41" t="s">
        <v>10</v>
      </c>
      <c r="BW26" s="172"/>
      <c r="BX26" s="179" t="s">
        <v>158</v>
      </c>
      <c r="BY26" s="179"/>
      <c r="BZ26" s="179"/>
      <c r="CA26" s="179"/>
      <c r="CB26" s="179"/>
      <c r="CC26" s="179"/>
      <c r="CD26" s="179"/>
      <c r="CE26" s="179"/>
      <c r="CF26" s="179"/>
      <c r="CG26" s="179"/>
      <c r="CH26" s="169" t="s">
        <v>80</v>
      </c>
    </row>
    <row r="27" spans="3:86">
      <c r="C27" s="8" t="s">
        <v>24</v>
      </c>
      <c r="D27" s="20"/>
      <c r="E27" s="20"/>
      <c r="F27" s="20"/>
      <c r="G27" s="20"/>
      <c r="H27" s="20"/>
      <c r="I27" s="20"/>
      <c r="J27" s="20"/>
      <c r="K27" s="20"/>
      <c r="L27" s="33"/>
      <c r="M27" s="42"/>
      <c r="N27" s="57" t="str">
        <f>IF(BW26="","",BW26)</f>
        <v/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52"/>
      <c r="BV27" s="41" t="s">
        <v>159</v>
      </c>
      <c r="BW27" s="185"/>
      <c r="CH27" s="169" t="s">
        <v>65</v>
      </c>
    </row>
    <row r="28" spans="3:86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40"/>
      <c r="N28" s="58" t="s">
        <v>6</v>
      </c>
      <c r="O28" s="58"/>
      <c r="P28" s="68" t="str">
        <f>IF(BW27="","",BW27)</f>
        <v/>
      </c>
      <c r="Q28" s="68"/>
      <c r="R28" s="68"/>
      <c r="S28" s="68"/>
      <c r="T28" s="68"/>
      <c r="U28" s="68"/>
      <c r="V28" s="68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145" t="s">
        <v>37</v>
      </c>
      <c r="BR28" s="153"/>
      <c r="BV28" s="166" t="s">
        <v>138</v>
      </c>
      <c r="BW28" s="175"/>
      <c r="CH28" s="169" t="s">
        <v>85</v>
      </c>
    </row>
    <row r="29" spans="3:86">
      <c r="C29" s="8" t="s">
        <v>104</v>
      </c>
      <c r="D29" s="20"/>
      <c r="E29" s="20"/>
      <c r="F29" s="20"/>
      <c r="G29" s="20"/>
      <c r="H29" s="20"/>
      <c r="I29" s="20"/>
      <c r="J29" s="20"/>
      <c r="K29" s="20"/>
      <c r="L29" s="33"/>
      <c r="M29" s="43"/>
      <c r="N29" s="59" t="s">
        <v>94</v>
      </c>
      <c r="O29" s="59"/>
      <c r="P29" s="59"/>
      <c r="Q29" s="59"/>
      <c r="R29" s="59"/>
      <c r="S29" s="59"/>
      <c r="T29" s="59"/>
      <c r="U29" s="77"/>
      <c r="V29" s="82"/>
      <c r="W29" s="88" t="str">
        <f>IF(BW28="","",BW28)</f>
        <v/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154"/>
      <c r="BV29" s="166"/>
      <c r="BW29" s="175"/>
      <c r="CH29" s="169" t="s">
        <v>87</v>
      </c>
    </row>
    <row r="30" spans="3:86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44"/>
      <c r="N30" s="60"/>
      <c r="O30" s="60"/>
      <c r="P30" s="60"/>
      <c r="Q30" s="60"/>
      <c r="R30" s="60"/>
      <c r="S30" s="60"/>
      <c r="T30" s="60"/>
      <c r="U30" s="78"/>
      <c r="V30" s="83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155"/>
      <c r="BV30" s="166"/>
      <c r="BW30" s="175"/>
      <c r="CH30" s="169" t="s">
        <v>89</v>
      </c>
    </row>
    <row r="31" spans="3:86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45"/>
      <c r="N31" s="59" t="s">
        <v>28</v>
      </c>
      <c r="O31" s="59"/>
      <c r="P31" s="59"/>
      <c r="Q31" s="59"/>
      <c r="R31" s="59"/>
      <c r="S31" s="59"/>
      <c r="T31" s="59"/>
      <c r="U31" s="77"/>
      <c r="V31" s="42"/>
      <c r="W31" s="90" t="s">
        <v>102</v>
      </c>
      <c r="X31" s="90"/>
      <c r="Y31" s="90"/>
      <c r="Z31" s="90"/>
      <c r="AA31" s="97"/>
      <c r="AB31" s="88" t="str">
        <f>IF(BW31="","",BW31)</f>
        <v/>
      </c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154"/>
      <c r="BV31" s="166" t="s">
        <v>113</v>
      </c>
      <c r="BW31" s="175"/>
      <c r="CH31" s="169"/>
    </row>
    <row r="32" spans="3:86">
      <c r="C32" s="9"/>
      <c r="D32" s="21"/>
      <c r="E32" s="21"/>
      <c r="F32" s="21"/>
      <c r="G32" s="21"/>
      <c r="H32" s="21"/>
      <c r="I32" s="21"/>
      <c r="J32" s="21"/>
      <c r="K32" s="21"/>
      <c r="L32" s="34"/>
      <c r="M32" s="46"/>
      <c r="N32" s="61"/>
      <c r="O32" s="61"/>
      <c r="P32" s="61"/>
      <c r="Q32" s="61"/>
      <c r="R32" s="61"/>
      <c r="S32" s="61"/>
      <c r="T32" s="61"/>
      <c r="U32" s="79"/>
      <c r="V32" s="40"/>
      <c r="W32" s="91"/>
      <c r="X32" s="91"/>
      <c r="Y32" s="91"/>
      <c r="Z32" s="91"/>
      <c r="AA32" s="98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155"/>
      <c r="BV32" s="166"/>
      <c r="BW32" s="175"/>
      <c r="CH32" s="169"/>
    </row>
    <row r="33" spans="3:86">
      <c r="C33" s="9"/>
      <c r="D33" s="22"/>
      <c r="E33" s="22"/>
      <c r="F33" s="22"/>
      <c r="G33" s="22"/>
      <c r="H33" s="22"/>
      <c r="I33" s="22"/>
      <c r="J33" s="22"/>
      <c r="K33" s="22"/>
      <c r="L33" s="34"/>
      <c r="M33" s="47"/>
      <c r="N33" s="60"/>
      <c r="O33" s="60"/>
      <c r="P33" s="60"/>
      <c r="Q33" s="60"/>
      <c r="R33" s="60"/>
      <c r="S33" s="60"/>
      <c r="T33" s="60"/>
      <c r="U33" s="78"/>
      <c r="V33" s="84"/>
      <c r="W33" s="92" t="s">
        <v>90</v>
      </c>
      <c r="X33" s="92"/>
      <c r="Y33" s="92"/>
      <c r="Z33" s="92"/>
      <c r="AA33" s="92" t="s">
        <v>29</v>
      </c>
      <c r="AB33" s="92"/>
      <c r="AC33" s="92"/>
      <c r="AD33" s="104" t="str">
        <f>IF(BW34="","",BW34)</f>
        <v/>
      </c>
      <c r="AE33" s="104"/>
      <c r="AF33" s="104"/>
      <c r="AG33" s="104"/>
      <c r="AH33" s="104"/>
      <c r="AI33" s="104"/>
      <c r="AJ33" s="104"/>
      <c r="AK33" s="111" t="s">
        <v>92</v>
      </c>
      <c r="AL33" s="111"/>
      <c r="AM33" s="117"/>
      <c r="AN33" s="84"/>
      <c r="AO33" s="92" t="s">
        <v>30</v>
      </c>
      <c r="AP33" s="92"/>
      <c r="AQ33" s="92"/>
      <c r="AR33" s="92"/>
      <c r="AS33" s="92"/>
      <c r="AT33" s="92"/>
      <c r="AU33" s="92"/>
      <c r="AV33" s="92" t="s">
        <v>93</v>
      </c>
      <c r="AW33" s="92"/>
      <c r="AX33" s="92"/>
      <c r="AY33" s="104" t="str">
        <f>IF(BW35="","",BW35)</f>
        <v/>
      </c>
      <c r="AZ33" s="104"/>
      <c r="BA33" s="104"/>
      <c r="BB33" s="104"/>
      <c r="BC33" s="104"/>
      <c r="BD33" s="104"/>
      <c r="BE33" s="111" t="s">
        <v>92</v>
      </c>
      <c r="BF33" s="111"/>
      <c r="BG33" s="117"/>
      <c r="BH33" s="139"/>
      <c r="BI33" s="111"/>
      <c r="BJ33" s="111"/>
      <c r="BK33" s="111"/>
      <c r="BL33" s="111"/>
      <c r="BM33" s="111"/>
      <c r="BN33" s="111"/>
      <c r="BO33" s="111"/>
      <c r="BP33" s="111"/>
      <c r="BQ33" s="111"/>
      <c r="BR33" s="156"/>
      <c r="BV33" s="166"/>
      <c r="BW33" s="175"/>
      <c r="CH33" s="169"/>
    </row>
    <row r="34" spans="3:86">
      <c r="C34" s="9"/>
      <c r="D34" s="22"/>
      <c r="E34" s="22"/>
      <c r="F34" s="22"/>
      <c r="G34" s="22"/>
      <c r="H34" s="22"/>
      <c r="I34" s="22"/>
      <c r="J34" s="22"/>
      <c r="K34" s="22"/>
      <c r="L34" s="34"/>
      <c r="M34" s="43"/>
      <c r="N34" s="59" t="s">
        <v>101</v>
      </c>
      <c r="O34" s="59"/>
      <c r="P34" s="59"/>
      <c r="Q34" s="59"/>
      <c r="R34" s="59"/>
      <c r="S34" s="59"/>
      <c r="T34" s="59"/>
      <c r="U34" s="77"/>
      <c r="V34" s="85"/>
      <c r="W34" s="93" t="str">
        <f>IF(BW36="","",BW36)</f>
        <v/>
      </c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157"/>
      <c r="BV34" s="41" t="s">
        <v>90</v>
      </c>
      <c r="BW34" s="172"/>
      <c r="BX34" s="137" t="s">
        <v>92</v>
      </c>
      <c r="CH34" s="169"/>
    </row>
    <row r="35" spans="3:86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8"/>
      <c r="N35" s="60"/>
      <c r="O35" s="60"/>
      <c r="P35" s="60"/>
      <c r="Q35" s="60"/>
      <c r="R35" s="60"/>
      <c r="S35" s="60"/>
      <c r="T35" s="60"/>
      <c r="U35" s="78"/>
      <c r="V35" s="86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158"/>
      <c r="BV35" s="41" t="s">
        <v>141</v>
      </c>
      <c r="BW35" s="172"/>
      <c r="BX35" s="137" t="s">
        <v>92</v>
      </c>
      <c r="CH35" s="169"/>
    </row>
    <row r="36" spans="3:86">
      <c r="C36" s="8" t="s">
        <v>51</v>
      </c>
      <c r="D36" s="20"/>
      <c r="E36" s="20"/>
      <c r="F36" s="20"/>
      <c r="G36" s="20"/>
      <c r="H36" s="20"/>
      <c r="I36" s="20"/>
      <c r="J36" s="20"/>
      <c r="K36" s="20"/>
      <c r="L36" s="33"/>
      <c r="M36" s="42"/>
      <c r="N36" s="62" t="s">
        <v>97</v>
      </c>
      <c r="O36" s="62"/>
      <c r="P36" s="62"/>
      <c r="Q36" s="62"/>
      <c r="R36" s="62"/>
      <c r="S36" s="62"/>
      <c r="T36" s="74"/>
      <c r="U36" s="80" t="str">
        <f>IF(BW18="直営","",IF(BW39="","",BW39))</f>
        <v/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35"/>
      <c r="BB36" s="62" t="s">
        <v>20</v>
      </c>
      <c r="BC36" s="62"/>
      <c r="BD36" s="62"/>
      <c r="BE36" s="62"/>
      <c r="BF36" s="62"/>
      <c r="BG36" s="74"/>
      <c r="BH36" s="80" t="str">
        <f>IF(BW18="直営","",IF(BW41="","",BW41))</f>
        <v/>
      </c>
      <c r="BI36" s="80"/>
      <c r="BJ36" s="80"/>
      <c r="BK36" s="80"/>
      <c r="BL36" s="80"/>
      <c r="BM36" s="80"/>
      <c r="BN36" s="80"/>
      <c r="BO36" s="80"/>
      <c r="BP36" s="80"/>
      <c r="BQ36" s="80"/>
      <c r="BR36" s="159"/>
      <c r="BV36" s="166" t="s">
        <v>122</v>
      </c>
      <c r="BW36" s="175"/>
      <c r="CH36" s="169"/>
    </row>
    <row r="37" spans="3:86">
      <c r="C37" s="4"/>
      <c r="D37" s="16"/>
      <c r="E37" s="16"/>
      <c r="F37" s="16"/>
      <c r="G37" s="16"/>
      <c r="H37" s="16"/>
      <c r="I37" s="16"/>
      <c r="J37" s="16"/>
      <c r="K37" s="16"/>
      <c r="L37" s="29"/>
      <c r="M37" s="49"/>
      <c r="N37" s="63" t="s">
        <v>23</v>
      </c>
      <c r="O37" s="63"/>
      <c r="P37" s="63"/>
      <c r="Q37" s="63"/>
      <c r="R37" s="63"/>
      <c r="S37" s="63"/>
      <c r="T37" s="75"/>
      <c r="U37" s="81" t="str">
        <f>IF(BW18="直営","",IF(BW40="","",BW40))</f>
        <v/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136"/>
      <c r="BB37" s="63" t="s">
        <v>8</v>
      </c>
      <c r="BC37" s="63"/>
      <c r="BD37" s="63"/>
      <c r="BE37" s="63"/>
      <c r="BF37" s="63"/>
      <c r="BG37" s="75"/>
      <c r="BH37" s="140" t="str">
        <f>IF(BW18="直営","",IF(BW42="","",BW42))</f>
        <v/>
      </c>
      <c r="BI37" s="140"/>
      <c r="BJ37" s="140"/>
      <c r="BK37" s="140"/>
      <c r="BL37" s="140"/>
      <c r="BM37" s="140"/>
      <c r="BN37" s="140"/>
      <c r="BO37" s="140"/>
      <c r="BP37" s="140"/>
      <c r="BQ37" s="140"/>
      <c r="BR37" s="160"/>
      <c r="BV37" s="166"/>
      <c r="BW37" s="175"/>
      <c r="CH37" s="169"/>
    </row>
    <row r="38" spans="3:86">
      <c r="C38" s="9" t="s">
        <v>96</v>
      </c>
      <c r="D38" s="22"/>
      <c r="E38" s="22"/>
      <c r="F38" s="22"/>
      <c r="G38" s="22"/>
      <c r="H38" s="22"/>
      <c r="I38" s="22"/>
      <c r="J38" s="22"/>
      <c r="K38" s="22"/>
      <c r="L38" s="34"/>
      <c r="M38" s="42"/>
      <c r="N38" s="62" t="s">
        <v>97</v>
      </c>
      <c r="O38" s="62"/>
      <c r="P38" s="62"/>
      <c r="Q38" s="62"/>
      <c r="R38" s="62"/>
      <c r="S38" s="62"/>
      <c r="T38" s="74"/>
      <c r="U38" s="80" t="str">
        <f>IF(BW43="","",BW43)</f>
        <v/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135"/>
      <c r="BB38" s="62" t="s">
        <v>20</v>
      </c>
      <c r="BC38" s="62"/>
      <c r="BD38" s="62"/>
      <c r="BE38" s="62"/>
      <c r="BF38" s="62"/>
      <c r="BG38" s="74"/>
      <c r="BH38" s="80" t="str">
        <f>IF(BW45="","",BW45)</f>
        <v/>
      </c>
      <c r="BI38" s="80"/>
      <c r="BJ38" s="80"/>
      <c r="BK38" s="80"/>
      <c r="BL38" s="80"/>
      <c r="BM38" s="80"/>
      <c r="BN38" s="80"/>
      <c r="BO38" s="80"/>
      <c r="BP38" s="80"/>
      <c r="BQ38" s="80"/>
      <c r="BR38" s="159"/>
      <c r="BV38" s="166"/>
      <c r="BW38" s="175"/>
      <c r="CH38" s="169"/>
    </row>
    <row r="39" spans="3:86">
      <c r="C39" s="9"/>
      <c r="D39" s="22"/>
      <c r="E39" s="22"/>
      <c r="F39" s="22"/>
      <c r="G39" s="22"/>
      <c r="H39" s="22"/>
      <c r="I39" s="22"/>
      <c r="J39" s="22"/>
      <c r="K39" s="22"/>
      <c r="L39" s="34"/>
      <c r="M39" s="49"/>
      <c r="N39" s="63" t="s">
        <v>98</v>
      </c>
      <c r="O39" s="63"/>
      <c r="P39" s="63"/>
      <c r="Q39" s="63"/>
      <c r="R39" s="63"/>
      <c r="S39" s="63"/>
      <c r="T39" s="75"/>
      <c r="U39" s="81" t="str">
        <f>IF(BW44="","",BW44)</f>
        <v/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136"/>
      <c r="BB39" s="63" t="s">
        <v>8</v>
      </c>
      <c r="BC39" s="63"/>
      <c r="BD39" s="63"/>
      <c r="BE39" s="63"/>
      <c r="BF39" s="63"/>
      <c r="BG39" s="75"/>
      <c r="BH39" s="140" t="str">
        <f>IF(BW46="","",BW46)</f>
        <v/>
      </c>
      <c r="BI39" s="140"/>
      <c r="BJ39" s="140"/>
      <c r="BK39" s="140"/>
      <c r="BL39" s="140"/>
      <c r="BM39" s="140"/>
      <c r="BN39" s="140"/>
      <c r="BO39" s="140"/>
      <c r="BP39" s="140"/>
      <c r="BQ39" s="140"/>
      <c r="BR39" s="160"/>
      <c r="BV39" s="41" t="s">
        <v>75</v>
      </c>
      <c r="BW39" s="172"/>
      <c r="CH39" s="169"/>
    </row>
    <row r="40" spans="3:86" ht="21" customHeight="1">
      <c r="C40" s="10" t="s">
        <v>95</v>
      </c>
      <c r="D40" s="23"/>
      <c r="E40" s="23"/>
      <c r="F40" s="23"/>
      <c r="G40" s="23"/>
      <c r="H40" s="23"/>
      <c r="I40" s="23"/>
      <c r="J40" s="23"/>
      <c r="K40" s="23"/>
      <c r="L40" s="35"/>
      <c r="M40" s="41"/>
      <c r="N40" s="55" t="str">
        <f>IF(BW47="","",BW47)</f>
        <v/>
      </c>
      <c r="O40" s="55"/>
      <c r="P40" s="55"/>
      <c r="Q40" s="69"/>
      <c r="R40" s="71" t="s">
        <v>6</v>
      </c>
      <c r="S40" s="71"/>
      <c r="T40" s="76" t="str">
        <f>IF($N$40="有","別紙のとおり",IF($N$40="","","通行可能車種 ："))</f>
        <v/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105" t="str">
        <f>IF(BW47="無",BW48,"")</f>
        <v/>
      </c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76" t="s">
        <v>37</v>
      </c>
      <c r="BR40" s="161"/>
      <c r="BV40" s="41" t="s">
        <v>143</v>
      </c>
      <c r="BW40" s="172"/>
      <c r="CH40" s="182"/>
    </row>
    <row r="41" spans="3:86">
      <c r="C41" s="11" t="s">
        <v>100</v>
      </c>
      <c r="D41" s="24"/>
      <c r="E41" s="24"/>
      <c r="F41" s="24"/>
      <c r="G41" s="24"/>
      <c r="H41" s="24"/>
      <c r="I41" s="24"/>
      <c r="J41" s="24"/>
      <c r="K41" s="24"/>
      <c r="L41" s="36"/>
      <c r="M41" s="50"/>
      <c r="N41" s="64" t="s">
        <v>67</v>
      </c>
      <c r="O41" s="64"/>
      <c r="P41" s="64"/>
      <c r="Q41" s="64"/>
      <c r="R41" s="64" t="str">
        <f>IF(BW49="","",TEXT(BW49,"e"))</f>
        <v/>
      </c>
      <c r="S41" s="64"/>
      <c r="T41" s="64"/>
      <c r="U41" s="64" t="s">
        <v>68</v>
      </c>
      <c r="V41" s="64"/>
      <c r="W41" s="64"/>
      <c r="X41" s="64" t="str">
        <f>IF(BW49="","",TEXT(BW49,"m"))</f>
        <v/>
      </c>
      <c r="Y41" s="64"/>
      <c r="Z41" s="64"/>
      <c r="AA41" s="64" t="s">
        <v>40</v>
      </c>
      <c r="AB41" s="64"/>
      <c r="AC41" s="64"/>
      <c r="AD41" s="64" t="str">
        <f>IF(BW49="","",TEXT(BW49,"d"))</f>
        <v/>
      </c>
      <c r="AE41" s="64"/>
      <c r="AF41" s="64"/>
      <c r="AG41" s="64" t="s">
        <v>69</v>
      </c>
      <c r="AH41" s="64"/>
      <c r="AI41" s="64"/>
      <c r="AJ41" s="106"/>
      <c r="AK41" s="112" t="s">
        <v>103</v>
      </c>
      <c r="AL41" s="114"/>
      <c r="AM41" s="114"/>
      <c r="AN41" s="114"/>
      <c r="AO41" s="114"/>
      <c r="AP41" s="114"/>
      <c r="AQ41" s="114"/>
      <c r="AR41" s="114"/>
      <c r="AS41" s="114"/>
      <c r="AT41" s="125"/>
      <c r="AU41" s="50"/>
      <c r="AV41" s="64" t="s">
        <v>67</v>
      </c>
      <c r="AW41" s="64"/>
      <c r="AX41" s="64"/>
      <c r="AY41" s="64"/>
      <c r="AZ41" s="64" t="str">
        <f>IF(BW50="","",TEXT(BW50,"e"))</f>
        <v/>
      </c>
      <c r="BA41" s="64"/>
      <c r="BB41" s="64"/>
      <c r="BC41" s="64" t="s">
        <v>68</v>
      </c>
      <c r="BD41" s="64"/>
      <c r="BE41" s="64"/>
      <c r="BF41" s="64" t="str">
        <f>IF(BW50="","",TEXT(BW50,"m"))</f>
        <v/>
      </c>
      <c r="BG41" s="64"/>
      <c r="BH41" s="64"/>
      <c r="BI41" s="64" t="s">
        <v>40</v>
      </c>
      <c r="BJ41" s="64"/>
      <c r="BK41" s="64"/>
      <c r="BL41" s="64" t="str">
        <f>IF(BW50="","",TEXT(BW50,"d"))</f>
        <v/>
      </c>
      <c r="BM41" s="64"/>
      <c r="BN41" s="64"/>
      <c r="BO41" s="64" t="s">
        <v>69</v>
      </c>
      <c r="BP41" s="64"/>
      <c r="BQ41" s="64"/>
      <c r="BR41" s="162"/>
      <c r="BV41" s="41" t="s">
        <v>145</v>
      </c>
      <c r="BW41" s="172"/>
    </row>
    <row r="42" spans="3:86">
      <c r="C42" s="12"/>
      <c r="D42" s="25"/>
      <c r="E42" s="25"/>
      <c r="F42" s="25"/>
      <c r="G42" s="25"/>
      <c r="H42" s="25"/>
      <c r="I42" s="25"/>
      <c r="J42" s="25"/>
      <c r="K42" s="25"/>
      <c r="L42" s="37"/>
      <c r="M42" s="51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107"/>
      <c r="AK42" s="113"/>
      <c r="AL42" s="115"/>
      <c r="AM42" s="115"/>
      <c r="AN42" s="115"/>
      <c r="AO42" s="115"/>
      <c r="AP42" s="115"/>
      <c r="AQ42" s="115"/>
      <c r="AR42" s="115"/>
      <c r="AS42" s="115"/>
      <c r="AT42" s="126"/>
      <c r="AU42" s="51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163"/>
      <c r="BV42" s="41" t="s">
        <v>146</v>
      </c>
      <c r="BW42" s="172"/>
    </row>
    <row r="43" spans="3:86" ht="21" customHeight="1">
      <c r="C43" s="13" t="s">
        <v>91</v>
      </c>
      <c r="D43" s="26"/>
      <c r="E43" s="26"/>
      <c r="F43" s="26"/>
      <c r="G43" s="26"/>
      <c r="H43" s="26"/>
      <c r="I43" s="26"/>
      <c r="J43" s="26"/>
      <c r="K43" s="26"/>
      <c r="L43" s="38"/>
      <c r="M43" s="52"/>
      <c r="N43" s="66" t="str">
        <f>IF(BW51="","",BW51)</f>
        <v/>
      </c>
      <c r="O43" s="66"/>
      <c r="P43" s="66"/>
      <c r="Q43" s="70"/>
      <c r="R43" s="72"/>
      <c r="S43" s="73" t="s">
        <v>99</v>
      </c>
      <c r="T43" s="73"/>
      <c r="U43" s="73"/>
      <c r="V43" s="73"/>
      <c r="W43" s="73"/>
      <c r="X43" s="73"/>
      <c r="Y43" s="73"/>
      <c r="Z43" s="73"/>
      <c r="AA43" s="73"/>
      <c r="AB43" s="73"/>
      <c r="AC43" s="103" t="str">
        <f>IF(BW51="有",BW52,"")</f>
        <v/>
      </c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64"/>
      <c r="BV43" s="41" t="s">
        <v>147</v>
      </c>
      <c r="BW43" s="172"/>
    </row>
    <row r="44" spans="3:86">
      <c r="BV44" s="41" t="s">
        <v>148</v>
      </c>
      <c r="BW44" s="172"/>
    </row>
    <row r="45" spans="3:86">
      <c r="C45" s="14" t="s">
        <v>38</v>
      </c>
      <c r="D45" s="14"/>
      <c r="E45" s="14"/>
      <c r="F45" s="14"/>
      <c r="G45" s="14"/>
      <c r="H45" s="14"/>
      <c r="I45" s="14"/>
      <c r="J45" s="14"/>
      <c r="K45" s="14"/>
      <c r="L45" t="s">
        <v>118</v>
      </c>
      <c r="BV45" s="41" t="s">
        <v>149</v>
      </c>
      <c r="BW45" s="172"/>
    </row>
    <row r="46" spans="3:86">
      <c r="L46" t="s">
        <v>14</v>
      </c>
      <c r="BV46" s="41" t="s">
        <v>144</v>
      </c>
      <c r="BW46" s="172"/>
    </row>
    <row r="47" spans="3:86">
      <c r="L47" t="s">
        <v>117</v>
      </c>
      <c r="BV47" s="41" t="s">
        <v>152</v>
      </c>
      <c r="BW47" s="172"/>
    </row>
    <row r="48" spans="3:86">
      <c r="BV48" s="41" t="s">
        <v>153</v>
      </c>
      <c r="BW48" s="172"/>
    </row>
    <row r="49" spans="74:75">
      <c r="BV49" s="41" t="s">
        <v>47</v>
      </c>
      <c r="BW49" s="171"/>
    </row>
    <row r="50" spans="74:75">
      <c r="BV50" s="41" t="s">
        <v>44</v>
      </c>
      <c r="BW50" s="171"/>
    </row>
    <row r="51" spans="74:75">
      <c r="BV51" s="41" t="s">
        <v>91</v>
      </c>
      <c r="BW51" s="172"/>
    </row>
    <row r="52" spans="74:75">
      <c r="BV52" s="166" t="s">
        <v>120</v>
      </c>
      <c r="BW52" s="177"/>
    </row>
    <row r="53" spans="74:75">
      <c r="BV53" s="166"/>
      <c r="BW53" s="177"/>
    </row>
    <row r="54" spans="74:75">
      <c r="BV54" s="166"/>
      <c r="BW54" s="178"/>
    </row>
    <row r="55" spans="74:75"/>
    <row r="56" spans="74:75"/>
    <row r="57" spans="74:75"/>
    <row r="58" spans="74:75"/>
    <row r="59" spans="74:75"/>
    <row r="60" spans="74:75"/>
    <row r="61" spans="74:75"/>
    <row r="62" spans="74:75"/>
    <row r="63" spans="74:75"/>
    <row r="64" spans="74:75"/>
  </sheetData>
  <mergeCells count="156">
    <mergeCell ref="AZ3:BR3"/>
    <mergeCell ref="F5:W5"/>
    <mergeCell ref="Y5:AA5"/>
    <mergeCell ref="BV5:BW5"/>
    <mergeCell ref="AC7:AI7"/>
    <mergeCell ref="AK7:BF7"/>
    <mergeCell ref="AK13:AO13"/>
    <mergeCell ref="AQ13:BR13"/>
    <mergeCell ref="AK14:AO14"/>
    <mergeCell ref="AQ14:BR14"/>
    <mergeCell ref="AC15:AI15"/>
    <mergeCell ref="AK15:BA15"/>
    <mergeCell ref="BB15:BR15"/>
    <mergeCell ref="C17:BR17"/>
    <mergeCell ref="C19:BR19"/>
    <mergeCell ref="AP21:AV21"/>
    <mergeCell ref="AX21:BC21"/>
    <mergeCell ref="BD21:BM21"/>
    <mergeCell ref="BN21:BR21"/>
    <mergeCell ref="AP22:AV22"/>
    <mergeCell ref="AX22:BG22"/>
    <mergeCell ref="BI22:BR22"/>
    <mergeCell ref="N23:Q23"/>
    <mergeCell ref="R23:T23"/>
    <mergeCell ref="U23:W23"/>
    <mergeCell ref="X23:Z23"/>
    <mergeCell ref="AA23:AC23"/>
    <mergeCell ref="AD23:AF23"/>
    <mergeCell ref="AG23:AI23"/>
    <mergeCell ref="AJ23:AL23"/>
    <mergeCell ref="AM23:AP23"/>
    <mergeCell ref="AQ23:AS23"/>
    <mergeCell ref="AT23:AV23"/>
    <mergeCell ref="AW23:AY23"/>
    <mergeCell ref="AZ23:BB23"/>
    <mergeCell ref="BC23:BE23"/>
    <mergeCell ref="BF23:BH23"/>
    <mergeCell ref="BI23:BK23"/>
    <mergeCell ref="BL23:BO23"/>
    <mergeCell ref="BP23:BR23"/>
    <mergeCell ref="N24:O24"/>
    <mergeCell ref="Q24:Z24"/>
    <mergeCell ref="AC24:AE24"/>
    <mergeCell ref="AF24:AH24"/>
    <mergeCell ref="AI24:AK24"/>
    <mergeCell ref="AL24:AN24"/>
    <mergeCell ref="AO24:AQ24"/>
    <mergeCell ref="AS24:AU24"/>
    <mergeCell ref="AV24:AX24"/>
    <mergeCell ref="AY24:BA24"/>
    <mergeCell ref="BB24:BD24"/>
    <mergeCell ref="N25:O25"/>
    <mergeCell ref="Q25:Z25"/>
    <mergeCell ref="AC25:AE25"/>
    <mergeCell ref="AF25:AH25"/>
    <mergeCell ref="AI25:AK25"/>
    <mergeCell ref="AL25:AN25"/>
    <mergeCell ref="AO25:AQ25"/>
    <mergeCell ref="AS25:AU25"/>
    <mergeCell ref="AV25:AX25"/>
    <mergeCell ref="AY25:BA25"/>
    <mergeCell ref="BB25:BD25"/>
    <mergeCell ref="N26:R26"/>
    <mergeCell ref="T26:BR26"/>
    <mergeCell ref="BX26:CG26"/>
    <mergeCell ref="N27:AL27"/>
    <mergeCell ref="N28:O28"/>
    <mergeCell ref="P28:BP28"/>
    <mergeCell ref="BQ28:BR28"/>
    <mergeCell ref="W33:Z33"/>
    <mergeCell ref="AA33:AC33"/>
    <mergeCell ref="AD33:AJ33"/>
    <mergeCell ref="AK33:AM33"/>
    <mergeCell ref="AO33:AU33"/>
    <mergeCell ref="AV33:AX33"/>
    <mergeCell ref="AY33:BD33"/>
    <mergeCell ref="BE33:BG33"/>
    <mergeCell ref="BH33:BR33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N38:S38"/>
    <mergeCell ref="U38:AZ38"/>
    <mergeCell ref="BB38:BF38"/>
    <mergeCell ref="BH38:BR38"/>
    <mergeCell ref="N39:S39"/>
    <mergeCell ref="U39:AZ39"/>
    <mergeCell ref="BB39:BF39"/>
    <mergeCell ref="BH39:BR39"/>
    <mergeCell ref="C40:L40"/>
    <mergeCell ref="N40:P40"/>
    <mergeCell ref="R40:S40"/>
    <mergeCell ref="T40:AD40"/>
    <mergeCell ref="AE40:BP40"/>
    <mergeCell ref="BQ40:BR40"/>
    <mergeCell ref="C43:L43"/>
    <mergeCell ref="N43:P43"/>
    <mergeCell ref="S43:AB43"/>
    <mergeCell ref="AC43:BR43"/>
    <mergeCell ref="C45:K45"/>
    <mergeCell ref="AC8:AI9"/>
    <mergeCell ref="AK8:BR9"/>
    <mergeCell ref="AC10:AI12"/>
    <mergeCell ref="AK10:BR12"/>
    <mergeCell ref="AC13:AI14"/>
    <mergeCell ref="BV19:BV20"/>
    <mergeCell ref="CH19:CH20"/>
    <mergeCell ref="C21:L22"/>
    <mergeCell ref="N21:AO22"/>
    <mergeCell ref="C23:L26"/>
    <mergeCell ref="BG24:BH25"/>
    <mergeCell ref="BI24:BR25"/>
    <mergeCell ref="C27:L28"/>
    <mergeCell ref="BV28:BV30"/>
    <mergeCell ref="BW28:BW30"/>
    <mergeCell ref="N29:U30"/>
    <mergeCell ref="W29:BR30"/>
    <mergeCell ref="N31:U33"/>
    <mergeCell ref="W31:Z32"/>
    <mergeCell ref="AB31:BR32"/>
    <mergeCell ref="BV31:BV33"/>
    <mergeCell ref="BW31:BW33"/>
    <mergeCell ref="N34:U35"/>
    <mergeCell ref="W34:BR35"/>
    <mergeCell ref="C36:L37"/>
    <mergeCell ref="BV36:BV38"/>
    <mergeCell ref="BW36:BW38"/>
    <mergeCell ref="C38:L39"/>
    <mergeCell ref="C41:L42"/>
    <mergeCell ref="M41:M42"/>
    <mergeCell ref="N41:Q42"/>
    <mergeCell ref="R41:T42"/>
    <mergeCell ref="U41:W42"/>
    <mergeCell ref="X41:Z42"/>
    <mergeCell ref="AA41:AC42"/>
    <mergeCell ref="AD41:AF42"/>
    <mergeCell ref="AG41:AI42"/>
    <mergeCell ref="AJ41:AJ42"/>
    <mergeCell ref="AK41:AT42"/>
    <mergeCell ref="AU41:AU42"/>
    <mergeCell ref="AV41:AY42"/>
    <mergeCell ref="AZ41:BB42"/>
    <mergeCell ref="BC41:BE42"/>
    <mergeCell ref="BF41:BH42"/>
    <mergeCell ref="BI41:BK42"/>
    <mergeCell ref="BL41:BN42"/>
    <mergeCell ref="BO41:BQ42"/>
    <mergeCell ref="BR41:BR42"/>
    <mergeCell ref="BV52:BV54"/>
    <mergeCell ref="BW52:BW54"/>
    <mergeCell ref="C29:L35"/>
  </mergeCells>
  <phoneticPr fontId="2" type="Hiragana"/>
  <dataValidations count="27">
    <dataValidation type="list" imeMode="hiragana" allowBlank="1" showDropDown="0" showInputMessage="1" showErrorMessage="1" prompt="規制する時間を選択_x000a__x000a_夜間は解放する場合は、「昼間のみ規制」を選択_x000a_昼夜問わず規制する場合は、「終日規制」を選択" sqref="BW22">
      <formula1>"昼間のみ規制,夜間のみ規制,終日規制"</formula1>
    </dataValidation>
    <dataValidation allowBlank="1" showDropDown="0" showInputMessage="1" showErrorMessage="1" prompt="迂回路　無　のときに記入" sqref="BW48"/>
    <dataValidation imeMode="hiragana" allowBlank="1" showDropDown="0" showInputMessage="1" showErrorMessage="1" prompt="バス路線　有　のときに記入" sqref="BW52:BW54"/>
    <dataValidation imeMode="halfAlpha" allowBlank="1" showDropDown="0" showInputMessage="1" showErrorMessage="1" prompt="半角で「8:30」「17:15」の形式で記入_x000a__x000a_終日規制のときは、空欄。" sqref="BW23:BW24"/>
    <dataValidation imeMode="halfAlpha" allowBlank="1" showDropDown="0" showInputMessage="1" showErrorMessage="1" prompt="「2025/4/1」の形式で記入_x000a__x000a_空欄のままで、あとで手書きでも可" sqref="BW3"/>
    <dataValidation imeMode="halfAlpha" allowBlank="1" showDropDown="0" showInputMessage="1" showErrorMessage="1" prompt="「719-0000」の形式で記入" sqref="BW6"/>
    <dataValidation imeMode="hiragana" allowBlank="1" showDropDown="0" showInputMessage="1" showErrorMessage="1" sqref="BW25 BW43:BW45 BW7:BW12"/>
    <dataValidation imeMode="halfAlpha" allowBlank="1" showDropDown="0" showInputMessage="1" showErrorMessage="1" sqref="BW34:BW35 BW13:BW14 BW46"/>
    <dataValidation imeMode="hiragana" allowBlank="1" showDropDown="0" showInputMessage="1" showErrorMessage="1" prompt="市道と記入_x000a__x000a_道路法準用により市道以外を規制する場合には、_x000a_農道、林道、里道、管理道も可" sqref="BW15"/>
    <dataValidation imeMode="hiragana" allowBlank="1" showDropDown="0" showInputMessage="1" showErrorMessage="1" prompt="～線 と記入_x000a__x000a_複数の路線がある場合は、_x000a_「～線、市道○○線、市道△△線」のように_x000a_記入してください。" sqref="BW16"/>
    <dataValidation allowBlank="1" showDropDown="0" showInputMessage="1" showErrorMessage="1" prompt="バス路線 有無" sqref="N43:P43"/>
    <dataValidation imeMode="hiragana" allowBlank="1" showDropDown="0" showInputMessage="1" showErrorMessage="1" prompt="直営の場合、空欄" sqref="BW39:BW41"/>
    <dataValidation imeMode="halfAlpha" allowBlank="1" showDropDown="0" showInputMessage="1" showErrorMessage="1" prompt="直営の場合、空欄" sqref="BW42"/>
    <dataValidation type="list" imeMode="hiragana" allowBlank="1" showDropDown="0" showInputMessage="1" showErrorMessage="1" prompt="迂回路 有無" sqref="BW47">
      <formula1>"有,無"</formula1>
    </dataValidation>
    <dataValidation type="list" imeMode="hiragana" allowBlank="1" showDropDown="0" showInputMessage="1" showErrorMessage="1" prompt="バス路線 有無" sqref="BW51">
      <formula1>"有,無"</formula1>
    </dataValidation>
    <dataValidation imeMode="halfAlpha" allowBlank="1" showDropDown="0" showInputMessage="1" showErrorMessage="1" prompt="この申請より先に、_x000a_警察署に道路使用許可申請書を提出してください。_x000a__x000a_提出日を記入。" sqref="BW49"/>
    <dataValidation imeMode="halfAlpha" allowBlank="1" showDropDown="0" showInputMessage="1" showErrorMessage="1" prompt="標識を設置する予定日を記入" sqref="BW50"/>
    <dataValidation imeMode="hiragana" allowBlank="1" showDropDown="0" showInputMessage="1" showErrorMessage="1" prompt="工事名称又は行事名称" sqref="BW28:BW30"/>
    <dataValidation imeMode="hiragana" allowBlank="1" showDropDown="0" showInputMessage="1" showErrorMessage="1" prompt="どのような工事内容か簡潔に記入" sqref="BW31:BW33"/>
    <dataValidation imeMode="hiragana" allowBlank="1" showDropDown="0" showInputMessage="1" showErrorMessage="1" prompt="～のため_x000a_～するため_x000a__x000a_規制する理由" sqref="BW36:BW38"/>
    <dataValidation imeMode="hiragana" allowBlank="1" showDropDown="0" showInputMessage="1" showErrorMessage="1" prompt="詳細事項等があれば記載_x000a_※その他を選択した場合の措置など" sqref="BW27"/>
    <dataValidation imeMode="halfAlpha" allowBlank="1" showDropDown="0" showInputMessage="1" showErrorMessage="1" prompt="規制期間の内で、実際に規制する日数(予定)を記入" sqref="BW21"/>
    <dataValidation imeMode="halfAlpha" allowBlank="1" showDropDown="0" showInputMessage="1" showErrorMessage="1" prompt="規制解除(終了)日を記入" sqref="BW20"/>
    <dataValidation imeMode="halfAlpha" allowBlank="1" showDropDown="0" showInputMessage="1" showErrorMessage="1" prompt="規制開始日を記入" sqref="BW19"/>
    <dataValidation type="list" imeMode="hiragana" allowBlank="1" showDropDown="0" showInputMessage="1" showErrorMessage="1" prompt="直営又は請負のいずれかを選択" sqref="BW18">
      <formula1>"直営,請負"</formula1>
    </dataValidation>
    <dataValidation imeMode="hiragana" allowBlank="1" showDropDown="0" showInputMessage="1" showErrorMessage="1" prompt="大字を記入_x000a__x000a_複数の大字にまたがる場合は、代表的な大字を記入" sqref="BW17"/>
    <dataValidation type="list" imeMode="hiragana" allowBlank="1" showDropDown="0" showInputMessage="1" showErrorMessage="1" prompt="・該当する物がない場合は、(CH列の)規制リストに追記_x000a__x000a_・「その他」を選択した場合は、「規制その他」欄に記入" sqref="BW26">
      <formula1>OFFSET($CH$21,0,0,COUNTA($CH$21:$CH$45),1)</formula1>
    </dataValidation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35C69728-6E37-4E52-89C2-2CD0A96B247D}">
            <xm:f>ISERROR(SEARCH($BW$18,AX22))</xm:f>
            <xm:f>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AX22:BR22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C47"/>
  <sheetViews>
    <sheetView view="pageBreakPreview" zoomScale="85" zoomScaleNormal="70" zoomScaleSheetLayoutView="85" workbookViewId="0">
      <selection activeCell="CI24" sqref="CI24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07" ht="6" customHeight="1"/>
    <row r="2" spans="3:107" ht="6" customHeight="1"/>
    <row r="3" spans="3:107" ht="16.5" customHeight="1">
      <c r="AV3" s="190"/>
      <c r="AW3" s="190"/>
      <c r="AX3" s="190"/>
      <c r="AY3" s="190"/>
      <c r="AZ3" s="190"/>
      <c r="BA3" s="190"/>
      <c r="BB3" s="190"/>
      <c r="BC3" s="190"/>
      <c r="BD3" s="186" t="s">
        <v>31</v>
      </c>
      <c r="BE3" s="186"/>
      <c r="BF3" s="186"/>
      <c r="BG3" s="215"/>
      <c r="BH3" s="215"/>
      <c r="BI3" s="215"/>
      <c r="BJ3" s="215"/>
      <c r="BK3" s="215"/>
      <c r="BL3" s="215"/>
      <c r="BM3" s="215"/>
      <c r="BN3" s="215"/>
      <c r="BO3" s="215"/>
      <c r="BP3" s="186" t="s">
        <v>114</v>
      </c>
      <c r="BQ3" s="186"/>
      <c r="BR3" s="186"/>
    </row>
    <row r="4" spans="3:107"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24"/>
      <c r="BW4" s="224"/>
      <c r="BX4" s="224"/>
      <c r="BY4" s="224"/>
      <c r="BZ4" s="224"/>
      <c r="CA4" s="224"/>
      <c r="CB4" s="224"/>
      <c r="CC4" s="224"/>
    </row>
    <row r="5" spans="3:107" ht="12" customHeight="1"/>
    <row r="6" spans="3:107">
      <c r="C6" s="186" t="s">
        <v>3</v>
      </c>
      <c r="D6" s="186"/>
      <c r="E6" s="186"/>
      <c r="F6" s="14" t="str">
        <f>申請書!AK7</f>
        <v/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BW6" s="225" t="s">
        <v>160</v>
      </c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</row>
    <row r="7" spans="3:107" ht="12" customHeight="1">
      <c r="C7" s="109" t="str">
        <f>申請書!AK8</f>
        <v/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</row>
    <row r="8" spans="3:107"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</row>
    <row r="9" spans="3:107">
      <c r="C9" s="109" t="str">
        <f>IF(申請書!AK10="","",申請書!AK10&amp;"　　　様")</f>
        <v/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</row>
    <row r="10" spans="3:107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</row>
    <row r="11" spans="3:107"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</row>
    <row r="12" spans="3:107" ht="12" customHeight="1"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</row>
    <row r="13" spans="3:107" ht="19.5">
      <c r="AR13" s="27" t="s">
        <v>0</v>
      </c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L13" s="216" t="s">
        <v>111</v>
      </c>
      <c r="BM13" s="216"/>
      <c r="BN13" s="216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</row>
    <row r="14" spans="3:107" ht="12" customHeight="1"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</row>
    <row r="15" spans="3:107" ht="19.5">
      <c r="C15" s="1" t="s">
        <v>18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</row>
    <row r="16" spans="3:107" ht="12" customHeight="1"/>
    <row r="17" spans="3:70">
      <c r="E17" s="190" t="str">
        <f>IF(申請書!BW3="","令和　　年　　月　　日",TEXT(申請書!BW3,"令和e年m月d日"))</f>
        <v>令和　　年　　月　　日</v>
      </c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4" t="s">
        <v>57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3:70" ht="12" customHeight="1"/>
    <row r="19" spans="3:70">
      <c r="C19" s="3" t="s">
        <v>52</v>
      </c>
      <c r="D19" s="15"/>
      <c r="E19" s="15"/>
      <c r="F19" s="15"/>
      <c r="G19" s="15"/>
      <c r="H19" s="15"/>
      <c r="I19" s="15"/>
      <c r="J19" s="15"/>
      <c r="K19" s="15"/>
      <c r="L19" s="28"/>
      <c r="M19" s="39"/>
      <c r="N19" s="53" t="str">
        <f>申請書!N21</f>
        <v/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118"/>
      <c r="AP19" s="120" t="s">
        <v>15</v>
      </c>
      <c r="AQ19" s="123"/>
      <c r="AR19" s="123"/>
      <c r="AS19" s="123"/>
      <c r="AT19" s="123"/>
      <c r="AU19" s="123"/>
      <c r="AV19" s="128"/>
      <c r="AW19" s="130"/>
      <c r="AX19" s="131" t="s">
        <v>9</v>
      </c>
      <c r="AY19" s="131"/>
      <c r="AZ19" s="131"/>
      <c r="BA19" s="131"/>
      <c r="BB19" s="131"/>
      <c r="BC19" s="131"/>
      <c r="BD19" s="131" t="str">
        <f>申請書!BD21</f>
        <v/>
      </c>
      <c r="BE19" s="131"/>
      <c r="BF19" s="131"/>
      <c r="BG19" s="131"/>
      <c r="BH19" s="131"/>
      <c r="BI19" s="131"/>
      <c r="BJ19" s="131"/>
      <c r="BK19" s="131"/>
      <c r="BL19" s="131"/>
      <c r="BM19" s="131"/>
      <c r="BN19" s="131" t="s">
        <v>35</v>
      </c>
      <c r="BO19" s="131"/>
      <c r="BP19" s="131"/>
      <c r="BQ19" s="131"/>
      <c r="BR19" s="146"/>
    </row>
    <row r="20" spans="3:70">
      <c r="C20" s="4"/>
      <c r="D20" s="16"/>
      <c r="E20" s="16"/>
      <c r="F20" s="16"/>
      <c r="G20" s="16"/>
      <c r="H20" s="16"/>
      <c r="I20" s="16"/>
      <c r="J20" s="16"/>
      <c r="K20" s="16"/>
      <c r="L20" s="29"/>
      <c r="M20" s="40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119"/>
      <c r="AP20" s="121" t="s">
        <v>39</v>
      </c>
      <c r="AQ20" s="124"/>
      <c r="AR20" s="124"/>
      <c r="AS20" s="124"/>
      <c r="AT20" s="124"/>
      <c r="AU20" s="124"/>
      <c r="AV20" s="129"/>
      <c r="AW20" s="41"/>
      <c r="AX20" s="132" t="s">
        <v>32</v>
      </c>
      <c r="AY20" s="132"/>
      <c r="AZ20" s="132"/>
      <c r="BA20" s="132"/>
      <c r="BB20" s="132"/>
      <c r="BC20" s="132"/>
      <c r="BD20" s="132"/>
      <c r="BE20" s="132"/>
      <c r="BF20" s="132"/>
      <c r="BG20" s="132"/>
      <c r="BH20" s="138" t="s">
        <v>78</v>
      </c>
      <c r="BI20" s="132" t="s">
        <v>66</v>
      </c>
      <c r="BJ20" s="132"/>
      <c r="BK20" s="132"/>
      <c r="BL20" s="132"/>
      <c r="BM20" s="132"/>
      <c r="BN20" s="132"/>
      <c r="BO20" s="132"/>
      <c r="BP20" s="132"/>
      <c r="BQ20" s="132"/>
      <c r="BR20" s="147"/>
    </row>
    <row r="21" spans="3:70">
      <c r="C21" s="5" t="s">
        <v>11</v>
      </c>
      <c r="D21" s="17"/>
      <c r="E21" s="17"/>
      <c r="F21" s="17"/>
      <c r="G21" s="17"/>
      <c r="H21" s="17"/>
      <c r="I21" s="17"/>
      <c r="J21" s="17"/>
      <c r="K21" s="17"/>
      <c r="L21" s="30"/>
      <c r="M21" s="41"/>
      <c r="N21" s="55" t="s">
        <v>67</v>
      </c>
      <c r="O21" s="55"/>
      <c r="P21" s="55"/>
      <c r="Q21" s="64"/>
      <c r="R21" s="64" t="str">
        <f>申請書!R23</f>
        <v/>
      </c>
      <c r="S21" s="64"/>
      <c r="T21" s="64"/>
      <c r="U21" s="64" t="s">
        <v>68</v>
      </c>
      <c r="V21" s="64"/>
      <c r="W21" s="64"/>
      <c r="X21" s="64" t="str">
        <f>申請書!X23</f>
        <v/>
      </c>
      <c r="Y21" s="64"/>
      <c r="Z21" s="64"/>
      <c r="AA21" s="64" t="s">
        <v>40</v>
      </c>
      <c r="AB21" s="64"/>
      <c r="AC21" s="64"/>
      <c r="AD21" s="64" t="str">
        <f>申請書!AD23</f>
        <v/>
      </c>
      <c r="AE21" s="64"/>
      <c r="AF21" s="64"/>
      <c r="AG21" s="64" t="s">
        <v>69</v>
      </c>
      <c r="AH21" s="64"/>
      <c r="AI21" s="64"/>
      <c r="AJ21" s="64" t="s">
        <v>43</v>
      </c>
      <c r="AK21" s="64"/>
      <c r="AL21" s="64"/>
      <c r="AM21" s="64" t="s">
        <v>67</v>
      </c>
      <c r="AN21" s="64"/>
      <c r="AO21" s="64"/>
      <c r="AP21" s="64"/>
      <c r="AQ21" s="64" t="str">
        <f>申請書!AQ23</f>
        <v/>
      </c>
      <c r="AR21" s="64"/>
      <c r="AS21" s="64"/>
      <c r="AT21" s="64" t="s">
        <v>68</v>
      </c>
      <c r="AU21" s="64"/>
      <c r="AV21" s="64"/>
      <c r="AW21" s="64" t="str">
        <f>申請書!AW23</f>
        <v/>
      </c>
      <c r="AX21" s="64"/>
      <c r="AY21" s="64"/>
      <c r="AZ21" s="64" t="s">
        <v>40</v>
      </c>
      <c r="BA21" s="64"/>
      <c r="BB21" s="64"/>
      <c r="BC21" s="64" t="str">
        <f>申請書!BC23</f>
        <v/>
      </c>
      <c r="BD21" s="55"/>
      <c r="BE21" s="55"/>
      <c r="BF21" s="55" t="s">
        <v>69</v>
      </c>
      <c r="BG21" s="55"/>
      <c r="BH21" s="203"/>
      <c r="BI21" s="141" t="s">
        <v>70</v>
      </c>
      <c r="BJ21" s="55"/>
      <c r="BK21" s="55"/>
      <c r="BL21" s="55" t="str">
        <f>申請書!BL23</f>
        <v/>
      </c>
      <c r="BM21" s="55"/>
      <c r="BN21" s="55"/>
      <c r="BO21" s="55"/>
      <c r="BP21" s="55" t="s">
        <v>61</v>
      </c>
      <c r="BQ21" s="55"/>
      <c r="BR21" s="148"/>
    </row>
    <row r="22" spans="3:70">
      <c r="C22" s="6"/>
      <c r="D22" s="18"/>
      <c r="E22" s="18"/>
      <c r="F22" s="18"/>
      <c r="G22" s="18"/>
      <c r="H22" s="18"/>
      <c r="I22" s="18"/>
      <c r="J22" s="18"/>
      <c r="K22" s="18"/>
      <c r="L22" s="31"/>
      <c r="M22" s="41"/>
      <c r="N22" s="55" t="str">
        <f>申請書!N24</f>
        <v/>
      </c>
      <c r="O22" s="203"/>
      <c r="P22" s="41"/>
      <c r="Q22" s="56" t="s">
        <v>50</v>
      </c>
      <c r="R22" s="56"/>
      <c r="S22" s="56"/>
      <c r="T22" s="56"/>
      <c r="U22" s="56"/>
      <c r="V22" s="56"/>
      <c r="W22" s="56"/>
      <c r="X22" s="56"/>
      <c r="Y22" s="56"/>
      <c r="Z22" s="56"/>
      <c r="AA22" s="96"/>
      <c r="AB22" s="67"/>
      <c r="AC22" s="55" t="str">
        <f>申請書!AC24</f>
        <v/>
      </c>
      <c r="AD22" s="55"/>
      <c r="AE22" s="55"/>
      <c r="AF22" s="55" t="s">
        <v>19</v>
      </c>
      <c r="AG22" s="55"/>
      <c r="AH22" s="55"/>
      <c r="AI22" s="55" t="str">
        <f>申請書!AI24</f>
        <v/>
      </c>
      <c r="AJ22" s="55"/>
      <c r="AK22" s="55"/>
      <c r="AL22" s="55" t="s">
        <v>72</v>
      </c>
      <c r="AM22" s="55"/>
      <c r="AN22" s="55"/>
      <c r="AO22" s="55" t="s">
        <v>43</v>
      </c>
      <c r="AP22" s="55"/>
      <c r="AQ22" s="55"/>
      <c r="AR22" s="96"/>
      <c r="AS22" s="55" t="str">
        <f>申請書!AS24</f>
        <v/>
      </c>
      <c r="AT22" s="55"/>
      <c r="AU22" s="55"/>
      <c r="AV22" s="55" t="s">
        <v>19</v>
      </c>
      <c r="AW22" s="55"/>
      <c r="AX22" s="55"/>
      <c r="AY22" s="55" t="str">
        <f>申請書!AY24</f>
        <v/>
      </c>
      <c r="AZ22" s="55"/>
      <c r="BA22" s="55"/>
      <c r="BB22" s="55" t="s">
        <v>72</v>
      </c>
      <c r="BC22" s="55"/>
      <c r="BD22" s="55"/>
      <c r="BE22" s="137"/>
      <c r="BF22" s="85"/>
      <c r="BG22" s="64" t="str">
        <f>申請書!BG24</f>
        <v/>
      </c>
      <c r="BH22" s="106"/>
      <c r="BI22" s="57" t="s">
        <v>74</v>
      </c>
      <c r="BJ22" s="57"/>
      <c r="BK22" s="57"/>
      <c r="BL22" s="57"/>
      <c r="BM22" s="57"/>
      <c r="BN22" s="57"/>
      <c r="BO22" s="57"/>
      <c r="BP22" s="57"/>
      <c r="BQ22" s="57"/>
      <c r="BR22" s="149"/>
    </row>
    <row r="23" spans="3:70">
      <c r="C23" s="6"/>
      <c r="D23" s="18"/>
      <c r="E23" s="18"/>
      <c r="F23" s="18"/>
      <c r="G23" s="18"/>
      <c r="H23" s="18"/>
      <c r="I23" s="18"/>
      <c r="J23" s="18"/>
      <c r="K23" s="18"/>
      <c r="L23" s="31"/>
      <c r="M23" s="41"/>
      <c r="N23" s="55" t="str">
        <f>申請書!N25</f>
        <v/>
      </c>
      <c r="O23" s="203"/>
      <c r="P23" s="41"/>
      <c r="Q23" s="56" t="s">
        <v>71</v>
      </c>
      <c r="R23" s="56"/>
      <c r="S23" s="56"/>
      <c r="T23" s="56"/>
      <c r="U23" s="56"/>
      <c r="V23" s="56"/>
      <c r="W23" s="56"/>
      <c r="X23" s="56"/>
      <c r="Y23" s="56"/>
      <c r="Z23" s="56"/>
      <c r="AA23" s="96"/>
      <c r="AB23" s="67"/>
      <c r="AC23" s="55" t="str">
        <f>申請書!AC25</f>
        <v/>
      </c>
      <c r="AD23" s="55"/>
      <c r="AE23" s="55"/>
      <c r="AF23" s="55" t="s">
        <v>19</v>
      </c>
      <c r="AG23" s="55"/>
      <c r="AH23" s="55"/>
      <c r="AI23" s="55" t="str">
        <f>申請書!AI25</f>
        <v/>
      </c>
      <c r="AJ23" s="55"/>
      <c r="AK23" s="55"/>
      <c r="AL23" s="55" t="s">
        <v>72</v>
      </c>
      <c r="AM23" s="55"/>
      <c r="AN23" s="55"/>
      <c r="AO23" s="55" t="s">
        <v>43</v>
      </c>
      <c r="AP23" s="55"/>
      <c r="AQ23" s="55"/>
      <c r="AR23" s="96"/>
      <c r="AS23" s="55" t="str">
        <f>申請書!AS25</f>
        <v/>
      </c>
      <c r="AT23" s="55"/>
      <c r="AU23" s="55"/>
      <c r="AV23" s="55" t="s">
        <v>19</v>
      </c>
      <c r="AW23" s="55"/>
      <c r="AX23" s="55"/>
      <c r="AY23" s="55" t="str">
        <f>申請書!AY25</f>
        <v/>
      </c>
      <c r="AZ23" s="55"/>
      <c r="BA23" s="55"/>
      <c r="BB23" s="55" t="s">
        <v>72</v>
      </c>
      <c r="BC23" s="55"/>
      <c r="BD23" s="55"/>
      <c r="BE23" s="137"/>
      <c r="BF23" s="86"/>
      <c r="BG23" s="65"/>
      <c r="BH23" s="107"/>
      <c r="BI23" s="144"/>
      <c r="BJ23" s="144"/>
      <c r="BK23" s="144"/>
      <c r="BL23" s="144"/>
      <c r="BM23" s="144"/>
      <c r="BN23" s="144"/>
      <c r="BO23" s="144"/>
      <c r="BP23" s="144"/>
      <c r="BQ23" s="144"/>
      <c r="BR23" s="150"/>
    </row>
    <row r="24" spans="3:70">
      <c r="C24" s="7"/>
      <c r="D24" s="19"/>
      <c r="E24" s="19"/>
      <c r="F24" s="19"/>
      <c r="G24" s="19"/>
      <c r="H24" s="19"/>
      <c r="I24" s="19"/>
      <c r="J24" s="19"/>
      <c r="K24" s="19"/>
      <c r="L24" s="32"/>
      <c r="M24" s="41"/>
      <c r="N24" s="56" t="s">
        <v>76</v>
      </c>
      <c r="O24" s="56"/>
      <c r="P24" s="56"/>
      <c r="Q24" s="56"/>
      <c r="R24" s="56"/>
      <c r="S24" s="67"/>
      <c r="T24" s="68" t="str">
        <f>申請書!T26</f>
        <v/>
      </c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51"/>
    </row>
    <row r="25" spans="3:70">
      <c r="C25" s="8" t="s">
        <v>24</v>
      </c>
      <c r="D25" s="20"/>
      <c r="E25" s="20"/>
      <c r="F25" s="20"/>
      <c r="G25" s="20"/>
      <c r="H25" s="20"/>
      <c r="I25" s="20"/>
      <c r="J25" s="20"/>
      <c r="K25" s="20"/>
      <c r="L25" s="33"/>
      <c r="M25" s="42"/>
      <c r="N25" s="57" t="str">
        <f>申請書!N27</f>
        <v/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52"/>
    </row>
    <row r="26" spans="3:70">
      <c r="C26" s="4"/>
      <c r="D26" s="16"/>
      <c r="E26" s="16"/>
      <c r="F26" s="16"/>
      <c r="G26" s="16"/>
      <c r="H26" s="16"/>
      <c r="I26" s="16"/>
      <c r="J26" s="16"/>
      <c r="K26" s="16"/>
      <c r="L26" s="29"/>
      <c r="M26" s="40"/>
      <c r="N26" s="58" t="s">
        <v>6</v>
      </c>
      <c r="O26" s="58"/>
      <c r="P26" s="68" t="str">
        <f>申請書!P28</f>
        <v/>
      </c>
      <c r="Q26" s="68"/>
      <c r="R26" s="68"/>
      <c r="S26" s="68"/>
      <c r="T26" s="68"/>
      <c r="U26" s="68"/>
      <c r="V26" s="68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145" t="s">
        <v>37</v>
      </c>
      <c r="BR26" s="153"/>
    </row>
    <row r="27" spans="3:70">
      <c r="C27" s="8" t="s">
        <v>104</v>
      </c>
      <c r="D27" s="20"/>
      <c r="E27" s="20"/>
      <c r="F27" s="20"/>
      <c r="G27" s="20"/>
      <c r="H27" s="20"/>
      <c r="I27" s="20"/>
      <c r="J27" s="20"/>
      <c r="K27" s="20"/>
      <c r="L27" s="33"/>
      <c r="M27" s="192"/>
      <c r="N27" s="198" t="s">
        <v>94</v>
      </c>
      <c r="O27" s="198"/>
      <c r="P27" s="198"/>
      <c r="Q27" s="198"/>
      <c r="R27" s="198"/>
      <c r="S27" s="198"/>
      <c r="T27" s="198"/>
      <c r="U27" s="208"/>
      <c r="V27" s="82"/>
      <c r="W27" s="211" t="str">
        <f>申請書!W29</f>
        <v/>
      </c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7"/>
    </row>
    <row r="28" spans="3:70">
      <c r="C28" s="9"/>
      <c r="D28" s="21"/>
      <c r="E28" s="21"/>
      <c r="F28" s="21"/>
      <c r="G28" s="21"/>
      <c r="H28" s="21"/>
      <c r="I28" s="21"/>
      <c r="J28" s="21"/>
      <c r="K28" s="21"/>
      <c r="L28" s="34"/>
      <c r="M28" s="193"/>
      <c r="N28" s="199"/>
      <c r="O28" s="199"/>
      <c r="P28" s="199"/>
      <c r="Q28" s="199"/>
      <c r="R28" s="199"/>
      <c r="S28" s="199"/>
      <c r="T28" s="199"/>
      <c r="U28" s="209"/>
      <c r="V28" s="83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8"/>
    </row>
    <row r="29" spans="3:70">
      <c r="C29" s="9"/>
      <c r="D29" s="22"/>
      <c r="E29" s="22"/>
      <c r="F29" s="22"/>
      <c r="G29" s="22"/>
      <c r="H29" s="22"/>
      <c r="I29" s="22"/>
      <c r="J29" s="22"/>
      <c r="K29" s="22"/>
      <c r="L29" s="34"/>
      <c r="M29" s="194"/>
      <c r="N29" s="198" t="s">
        <v>28</v>
      </c>
      <c r="O29" s="198"/>
      <c r="P29" s="198"/>
      <c r="Q29" s="198"/>
      <c r="R29" s="198"/>
      <c r="S29" s="198"/>
      <c r="T29" s="198"/>
      <c r="U29" s="208"/>
      <c r="V29" s="42"/>
      <c r="W29" s="90" t="s">
        <v>102</v>
      </c>
      <c r="X29" s="90"/>
      <c r="Y29" s="90"/>
      <c r="Z29" s="90"/>
      <c r="AA29" s="97"/>
      <c r="AB29" s="211" t="str">
        <f>申請書!AB31</f>
        <v/>
      </c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7"/>
    </row>
    <row r="30" spans="3:70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195"/>
      <c r="N30" s="200"/>
      <c r="O30" s="200"/>
      <c r="P30" s="200"/>
      <c r="Q30" s="200"/>
      <c r="R30" s="200"/>
      <c r="S30" s="200"/>
      <c r="T30" s="200"/>
      <c r="U30" s="210"/>
      <c r="V30" s="40"/>
      <c r="W30" s="91"/>
      <c r="X30" s="91"/>
      <c r="Y30" s="91"/>
      <c r="Z30" s="91"/>
      <c r="AA30" s="98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8"/>
    </row>
    <row r="31" spans="3:70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196"/>
      <c r="N31" s="199"/>
      <c r="O31" s="199"/>
      <c r="P31" s="199"/>
      <c r="Q31" s="199"/>
      <c r="R31" s="199"/>
      <c r="S31" s="199"/>
      <c r="T31" s="199"/>
      <c r="U31" s="209"/>
      <c r="V31" s="84"/>
      <c r="W31" s="92" t="s">
        <v>90</v>
      </c>
      <c r="X31" s="92"/>
      <c r="Y31" s="92"/>
      <c r="Z31" s="92"/>
      <c r="AA31" s="92" t="s">
        <v>29</v>
      </c>
      <c r="AB31" s="92"/>
      <c r="AC31" s="92"/>
      <c r="AD31" s="104" t="str">
        <f>申請書!AD33</f>
        <v/>
      </c>
      <c r="AE31" s="104"/>
      <c r="AF31" s="104"/>
      <c r="AG31" s="104"/>
      <c r="AH31" s="104"/>
      <c r="AI31" s="104"/>
      <c r="AJ31" s="104"/>
      <c r="AK31" s="111" t="s">
        <v>92</v>
      </c>
      <c r="AL31" s="111"/>
      <c r="AM31" s="117"/>
      <c r="AN31" s="84"/>
      <c r="AO31" s="92" t="s">
        <v>30</v>
      </c>
      <c r="AP31" s="92"/>
      <c r="AQ31" s="92"/>
      <c r="AR31" s="92"/>
      <c r="AS31" s="92"/>
      <c r="AT31" s="92"/>
      <c r="AU31" s="92"/>
      <c r="AV31" s="92" t="s">
        <v>93</v>
      </c>
      <c r="AW31" s="92"/>
      <c r="AX31" s="92"/>
      <c r="AY31" s="104" t="str">
        <f>申請書!AY33</f>
        <v/>
      </c>
      <c r="AZ31" s="104"/>
      <c r="BA31" s="104"/>
      <c r="BB31" s="104"/>
      <c r="BC31" s="104"/>
      <c r="BD31" s="104"/>
      <c r="BE31" s="111" t="s">
        <v>92</v>
      </c>
      <c r="BF31" s="111"/>
      <c r="BG31" s="117"/>
      <c r="BH31" s="139"/>
      <c r="BI31" s="111"/>
      <c r="BJ31" s="111"/>
      <c r="BK31" s="111"/>
      <c r="BL31" s="111"/>
      <c r="BM31" s="111"/>
      <c r="BN31" s="111"/>
      <c r="BO31" s="111"/>
      <c r="BP31" s="111"/>
      <c r="BQ31" s="111"/>
      <c r="BR31" s="156"/>
    </row>
    <row r="32" spans="3:70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192"/>
      <c r="N32" s="198" t="s">
        <v>101</v>
      </c>
      <c r="O32" s="198"/>
      <c r="P32" s="198"/>
      <c r="Q32" s="198"/>
      <c r="R32" s="198"/>
      <c r="S32" s="198"/>
      <c r="T32" s="198"/>
      <c r="U32" s="208"/>
      <c r="V32" s="85"/>
      <c r="W32" s="213" t="str">
        <f>申請書!W34</f>
        <v/>
      </c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9"/>
    </row>
    <row r="33" spans="3:70">
      <c r="C33" s="4"/>
      <c r="D33" s="16"/>
      <c r="E33" s="16"/>
      <c r="F33" s="16"/>
      <c r="G33" s="16"/>
      <c r="H33" s="16"/>
      <c r="I33" s="16"/>
      <c r="J33" s="16"/>
      <c r="K33" s="16"/>
      <c r="L33" s="29"/>
      <c r="M33" s="197"/>
      <c r="N33" s="199"/>
      <c r="O33" s="199"/>
      <c r="P33" s="199"/>
      <c r="Q33" s="199"/>
      <c r="R33" s="199"/>
      <c r="S33" s="199"/>
      <c r="T33" s="199"/>
      <c r="U33" s="209"/>
      <c r="V33" s="86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20"/>
    </row>
    <row r="34" spans="3:70">
      <c r="C34" s="8" t="s">
        <v>51</v>
      </c>
      <c r="D34" s="20"/>
      <c r="E34" s="20"/>
      <c r="F34" s="20"/>
      <c r="G34" s="20"/>
      <c r="H34" s="20"/>
      <c r="I34" s="20"/>
      <c r="J34" s="20"/>
      <c r="K34" s="20"/>
      <c r="L34" s="33"/>
      <c r="M34" s="42"/>
      <c r="N34" s="62" t="s">
        <v>97</v>
      </c>
      <c r="O34" s="62"/>
      <c r="P34" s="62"/>
      <c r="Q34" s="62"/>
      <c r="R34" s="62"/>
      <c r="S34" s="62"/>
      <c r="T34" s="74"/>
      <c r="U34" s="80" t="str">
        <f>申請書!U36</f>
        <v/>
      </c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135"/>
      <c r="BB34" s="62" t="s">
        <v>20</v>
      </c>
      <c r="BC34" s="62"/>
      <c r="BD34" s="62"/>
      <c r="BE34" s="62"/>
      <c r="BF34" s="62"/>
      <c r="BG34" s="74"/>
      <c r="BH34" s="80" t="str">
        <f>申請書!BH36</f>
        <v/>
      </c>
      <c r="BI34" s="80"/>
      <c r="BJ34" s="80"/>
      <c r="BK34" s="80"/>
      <c r="BL34" s="80"/>
      <c r="BM34" s="80"/>
      <c r="BN34" s="80"/>
      <c r="BO34" s="80"/>
      <c r="BP34" s="80"/>
      <c r="BQ34" s="80"/>
      <c r="BR34" s="159"/>
    </row>
    <row r="35" spans="3:70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9"/>
      <c r="N35" s="63" t="s">
        <v>23</v>
      </c>
      <c r="O35" s="63"/>
      <c r="P35" s="63"/>
      <c r="Q35" s="63"/>
      <c r="R35" s="63"/>
      <c r="S35" s="63"/>
      <c r="T35" s="75"/>
      <c r="U35" s="81" t="str">
        <f>申請書!U37</f>
        <v/>
      </c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136"/>
      <c r="BB35" s="63" t="s">
        <v>8</v>
      </c>
      <c r="BC35" s="63"/>
      <c r="BD35" s="63"/>
      <c r="BE35" s="63"/>
      <c r="BF35" s="63"/>
      <c r="BG35" s="75"/>
      <c r="BH35" s="81" t="str">
        <f>申請書!BH37</f>
        <v/>
      </c>
      <c r="BI35" s="81"/>
      <c r="BJ35" s="81"/>
      <c r="BK35" s="81"/>
      <c r="BL35" s="81"/>
      <c r="BM35" s="81"/>
      <c r="BN35" s="81"/>
      <c r="BO35" s="81"/>
      <c r="BP35" s="81"/>
      <c r="BQ35" s="81"/>
      <c r="BR35" s="221"/>
    </row>
    <row r="36" spans="3:70">
      <c r="C36" s="9" t="s">
        <v>96</v>
      </c>
      <c r="D36" s="22"/>
      <c r="E36" s="22"/>
      <c r="F36" s="22"/>
      <c r="G36" s="22"/>
      <c r="H36" s="22"/>
      <c r="I36" s="22"/>
      <c r="J36" s="22"/>
      <c r="K36" s="22"/>
      <c r="L36" s="34"/>
      <c r="M36" s="42"/>
      <c r="N36" s="62" t="s">
        <v>97</v>
      </c>
      <c r="O36" s="62"/>
      <c r="P36" s="62"/>
      <c r="Q36" s="62"/>
      <c r="R36" s="62"/>
      <c r="S36" s="62"/>
      <c r="T36" s="74"/>
      <c r="U36" s="80" t="str">
        <f>申請書!U38</f>
        <v/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35"/>
      <c r="BB36" s="62" t="s">
        <v>20</v>
      </c>
      <c r="BC36" s="62"/>
      <c r="BD36" s="62"/>
      <c r="BE36" s="62"/>
      <c r="BF36" s="62"/>
      <c r="BG36" s="74"/>
      <c r="BH36" s="80" t="str">
        <f>申請書!BH38</f>
        <v/>
      </c>
      <c r="BI36" s="80"/>
      <c r="BJ36" s="80"/>
      <c r="BK36" s="80"/>
      <c r="BL36" s="80"/>
      <c r="BM36" s="80"/>
      <c r="BN36" s="80"/>
      <c r="BO36" s="80"/>
      <c r="BP36" s="80"/>
      <c r="BQ36" s="80"/>
      <c r="BR36" s="159"/>
    </row>
    <row r="37" spans="3:70">
      <c r="C37" s="9"/>
      <c r="D37" s="22"/>
      <c r="E37" s="22"/>
      <c r="F37" s="22"/>
      <c r="G37" s="22"/>
      <c r="H37" s="22"/>
      <c r="I37" s="22"/>
      <c r="J37" s="22"/>
      <c r="K37" s="22"/>
      <c r="L37" s="34"/>
      <c r="M37" s="49"/>
      <c r="N37" s="63" t="s">
        <v>98</v>
      </c>
      <c r="O37" s="63"/>
      <c r="P37" s="63"/>
      <c r="Q37" s="63"/>
      <c r="R37" s="63"/>
      <c r="S37" s="63"/>
      <c r="T37" s="75"/>
      <c r="U37" s="81" t="str">
        <f>申請書!U39</f>
        <v/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136"/>
      <c r="BB37" s="63" t="s">
        <v>8</v>
      </c>
      <c r="BC37" s="63"/>
      <c r="BD37" s="63"/>
      <c r="BE37" s="63"/>
      <c r="BF37" s="63"/>
      <c r="BG37" s="75"/>
      <c r="BH37" s="81" t="str">
        <f>申請書!BH39</f>
        <v/>
      </c>
      <c r="BI37" s="81"/>
      <c r="BJ37" s="81"/>
      <c r="BK37" s="81"/>
      <c r="BL37" s="81"/>
      <c r="BM37" s="81"/>
      <c r="BN37" s="81"/>
      <c r="BO37" s="81"/>
      <c r="BP37" s="81"/>
      <c r="BQ37" s="81"/>
      <c r="BR37" s="221"/>
    </row>
    <row r="38" spans="3:70" ht="21" customHeight="1">
      <c r="C38" s="10" t="s">
        <v>95</v>
      </c>
      <c r="D38" s="23"/>
      <c r="E38" s="23"/>
      <c r="F38" s="23"/>
      <c r="G38" s="23"/>
      <c r="H38" s="23"/>
      <c r="I38" s="23"/>
      <c r="J38" s="23"/>
      <c r="K38" s="23"/>
      <c r="L38" s="35"/>
      <c r="M38" s="41"/>
      <c r="N38" s="55" t="str">
        <f>申請書!N40</f>
        <v/>
      </c>
      <c r="O38" s="55"/>
      <c r="P38" s="55"/>
      <c r="Q38" s="69"/>
      <c r="R38" s="71" t="s">
        <v>6</v>
      </c>
      <c r="S38" s="71"/>
      <c r="T38" s="76" t="str">
        <f>IF($N$38="有","別紙のとおり",IF($N$38="","","通行可能車種 ："))</f>
        <v/>
      </c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105" t="str">
        <f>申請書!AE40</f>
        <v/>
      </c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76" t="s">
        <v>37</v>
      </c>
      <c r="BR38" s="161"/>
    </row>
    <row r="39" spans="3:70">
      <c r="C39" s="5" t="s">
        <v>13</v>
      </c>
      <c r="D39" s="17"/>
      <c r="E39" s="17"/>
      <c r="F39" s="17"/>
      <c r="G39" s="17"/>
      <c r="H39" s="17"/>
      <c r="I39" s="17"/>
      <c r="J39" s="17"/>
      <c r="K39" s="17"/>
      <c r="L39" s="30"/>
      <c r="M39" s="41"/>
      <c r="N39" s="201" t="s">
        <v>54</v>
      </c>
      <c r="O39" s="201"/>
      <c r="P39" s="96"/>
      <c r="Q39" s="206" t="s">
        <v>42</v>
      </c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22"/>
    </row>
    <row r="40" spans="3:70">
      <c r="C40" s="6"/>
      <c r="D40" s="18"/>
      <c r="E40" s="18"/>
      <c r="F40" s="18"/>
      <c r="G40" s="18"/>
      <c r="H40" s="18"/>
      <c r="I40" s="18"/>
      <c r="J40" s="18"/>
      <c r="K40" s="18"/>
      <c r="L40" s="31"/>
      <c r="M40" s="41"/>
      <c r="N40" s="201" t="s">
        <v>46</v>
      </c>
      <c r="O40" s="201"/>
      <c r="P40" s="96"/>
      <c r="Q40" s="206" t="s">
        <v>62</v>
      </c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22"/>
    </row>
    <row r="41" spans="3:70" ht="16.5" customHeight="1">
      <c r="C41" s="6"/>
      <c r="D41" s="18"/>
      <c r="E41" s="18"/>
      <c r="F41" s="18"/>
      <c r="G41" s="18"/>
      <c r="H41" s="18"/>
      <c r="I41" s="18"/>
      <c r="J41" s="18"/>
      <c r="K41" s="18"/>
      <c r="L41" s="31"/>
      <c r="M41" s="41"/>
      <c r="N41" s="201" t="s">
        <v>5</v>
      </c>
      <c r="O41" s="201"/>
      <c r="P41" s="96"/>
      <c r="Q41" s="206" t="s">
        <v>63</v>
      </c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22"/>
    </row>
    <row r="42" spans="3:70">
      <c r="C42" s="6"/>
      <c r="D42" s="18"/>
      <c r="E42" s="18"/>
      <c r="F42" s="18"/>
      <c r="G42" s="18"/>
      <c r="H42" s="18"/>
      <c r="I42" s="18"/>
      <c r="J42" s="18"/>
      <c r="K42" s="18"/>
      <c r="L42" s="31"/>
      <c r="M42" s="41"/>
      <c r="N42" s="201" t="s">
        <v>56</v>
      </c>
      <c r="O42" s="201"/>
      <c r="P42" s="96"/>
      <c r="Q42" s="206" t="s">
        <v>64</v>
      </c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22"/>
    </row>
    <row r="43" spans="3:70">
      <c r="C43" s="6"/>
      <c r="D43" s="18"/>
      <c r="E43" s="18"/>
      <c r="F43" s="18"/>
      <c r="G43" s="18"/>
      <c r="H43" s="18"/>
      <c r="I43" s="18"/>
      <c r="J43" s="18"/>
      <c r="K43" s="18"/>
      <c r="L43" s="31"/>
      <c r="M43" s="41"/>
      <c r="N43" s="201" t="s">
        <v>59</v>
      </c>
      <c r="O43" s="201"/>
      <c r="P43" s="96"/>
      <c r="Q43" s="206" t="s">
        <v>107</v>
      </c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222"/>
    </row>
    <row r="44" spans="3:70">
      <c r="C44" s="6"/>
      <c r="D44" s="188"/>
      <c r="E44" s="188"/>
      <c r="F44" s="188"/>
      <c r="G44" s="188"/>
      <c r="H44" s="188"/>
      <c r="I44" s="188"/>
      <c r="J44" s="188"/>
      <c r="K44" s="188"/>
      <c r="L44" s="31"/>
      <c r="M44" s="41"/>
      <c r="N44" s="201" t="s">
        <v>53</v>
      </c>
      <c r="O44" s="201"/>
      <c r="P44" s="9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22"/>
    </row>
    <row r="45" spans="3:70">
      <c r="C45" s="6"/>
      <c r="D45" s="188"/>
      <c r="E45" s="188"/>
      <c r="F45" s="188"/>
      <c r="G45" s="188"/>
      <c r="H45" s="188"/>
      <c r="I45" s="188"/>
      <c r="J45" s="188"/>
      <c r="K45" s="188"/>
      <c r="L45" s="31"/>
      <c r="M45" s="41"/>
      <c r="N45" s="201" t="s">
        <v>60</v>
      </c>
      <c r="O45" s="201"/>
      <c r="P45" s="9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6"/>
      <c r="BR45" s="222"/>
    </row>
    <row r="46" spans="3:70">
      <c r="C46" s="6"/>
      <c r="D46" s="18"/>
      <c r="E46" s="18"/>
      <c r="F46" s="18"/>
      <c r="G46" s="18"/>
      <c r="H46" s="18"/>
      <c r="I46" s="18"/>
      <c r="J46" s="18"/>
      <c r="K46" s="18"/>
      <c r="L46" s="31"/>
      <c r="M46" s="41"/>
      <c r="N46" s="201" t="s">
        <v>1</v>
      </c>
      <c r="O46" s="201"/>
      <c r="P46" s="204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22"/>
    </row>
    <row r="47" spans="3:70" ht="17.25">
      <c r="C47" s="187"/>
      <c r="D47" s="189"/>
      <c r="E47" s="189"/>
      <c r="F47" s="189"/>
      <c r="G47" s="189"/>
      <c r="H47" s="189"/>
      <c r="I47" s="189"/>
      <c r="J47" s="189"/>
      <c r="K47" s="189"/>
      <c r="L47" s="191"/>
      <c r="M47" s="52"/>
      <c r="N47" s="202" t="s">
        <v>48</v>
      </c>
      <c r="O47" s="202"/>
      <c r="P47" s="205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23"/>
    </row>
    <row r="48" spans="3:70" ht="10.5" customHeight="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35">
    <mergeCell ref="AV3:BC3"/>
    <mergeCell ref="BD3:BF3"/>
    <mergeCell ref="BG3:BO3"/>
    <mergeCell ref="BP3:BR3"/>
    <mergeCell ref="AU4:BR4"/>
    <mergeCell ref="BV4:CC4"/>
    <mergeCell ref="C6:E6"/>
    <mergeCell ref="F6:AA6"/>
    <mergeCell ref="AR13:BI13"/>
    <mergeCell ref="BL13:BN13"/>
    <mergeCell ref="C15:BR15"/>
    <mergeCell ref="E17:T17"/>
    <mergeCell ref="U17:BR17"/>
    <mergeCell ref="AP19:AV19"/>
    <mergeCell ref="AX19:BC19"/>
    <mergeCell ref="BD19:BM19"/>
    <mergeCell ref="BN19:BR19"/>
    <mergeCell ref="AP20:AV20"/>
    <mergeCell ref="AX20:BG20"/>
    <mergeCell ref="BI20:BR20"/>
    <mergeCell ref="N21:Q21"/>
    <mergeCell ref="R21:T21"/>
    <mergeCell ref="U21:W21"/>
    <mergeCell ref="X21:Z21"/>
    <mergeCell ref="AA21:AC21"/>
    <mergeCell ref="AD21:AF21"/>
    <mergeCell ref="AG21:AI21"/>
    <mergeCell ref="AJ21:AL21"/>
    <mergeCell ref="AM21:AP21"/>
    <mergeCell ref="AQ21:AS21"/>
    <mergeCell ref="AT21:AV21"/>
    <mergeCell ref="AW21:AY21"/>
    <mergeCell ref="AZ21:BB21"/>
    <mergeCell ref="BC21:BE21"/>
    <mergeCell ref="BF21:BH21"/>
    <mergeCell ref="BI21:BK21"/>
    <mergeCell ref="BL21:BO21"/>
    <mergeCell ref="BP21:BR21"/>
    <mergeCell ref="N22:O22"/>
    <mergeCell ref="Q22:Z22"/>
    <mergeCell ref="AC22:AE22"/>
    <mergeCell ref="AF22:AH22"/>
    <mergeCell ref="AI22:AK22"/>
    <mergeCell ref="AL22:AN22"/>
    <mergeCell ref="AO22:AQ22"/>
    <mergeCell ref="AS22:AU22"/>
    <mergeCell ref="AV22:AX22"/>
    <mergeCell ref="AY22:BA22"/>
    <mergeCell ref="BB22:BD22"/>
    <mergeCell ref="N23:O23"/>
    <mergeCell ref="Q23:Z23"/>
    <mergeCell ref="AC23:AE23"/>
    <mergeCell ref="AF23:AH23"/>
    <mergeCell ref="AI23:AK23"/>
    <mergeCell ref="AL23:AN23"/>
    <mergeCell ref="AO23:AQ23"/>
    <mergeCell ref="AS23:AU23"/>
    <mergeCell ref="AV23:AX23"/>
    <mergeCell ref="AY23:BA23"/>
    <mergeCell ref="BB23:BD23"/>
    <mergeCell ref="N24:R24"/>
    <mergeCell ref="T24:BR24"/>
    <mergeCell ref="N25:AL25"/>
    <mergeCell ref="N26:O26"/>
    <mergeCell ref="P26:BP26"/>
    <mergeCell ref="BQ26:BR26"/>
    <mergeCell ref="W31:Z31"/>
    <mergeCell ref="AA31:AC31"/>
    <mergeCell ref="AD31:AJ31"/>
    <mergeCell ref="AK31:AM31"/>
    <mergeCell ref="AO31:AU31"/>
    <mergeCell ref="AV31:AX31"/>
    <mergeCell ref="AY31:BD31"/>
    <mergeCell ref="BE31:BG31"/>
    <mergeCell ref="BH31:BR31"/>
    <mergeCell ref="N34:S34"/>
    <mergeCell ref="U34:AZ34"/>
    <mergeCell ref="BB34:BF34"/>
    <mergeCell ref="BH34:BR34"/>
    <mergeCell ref="N35:S35"/>
    <mergeCell ref="U35:AZ35"/>
    <mergeCell ref="BB35:BF35"/>
    <mergeCell ref="BH35:BR35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C38:L38"/>
    <mergeCell ref="N38:P38"/>
    <mergeCell ref="R38:S38"/>
    <mergeCell ref="T38:AD38"/>
    <mergeCell ref="AE38:BP38"/>
    <mergeCell ref="BQ38:BR38"/>
    <mergeCell ref="N39:O39"/>
    <mergeCell ref="Q39:BR39"/>
    <mergeCell ref="N40:O40"/>
    <mergeCell ref="Q40:BR40"/>
    <mergeCell ref="N41:O41"/>
    <mergeCell ref="Q41:BR41"/>
    <mergeCell ref="N42:O42"/>
    <mergeCell ref="Q42:BR42"/>
    <mergeCell ref="N43:O43"/>
    <mergeCell ref="Q43:BR43"/>
    <mergeCell ref="N44:O44"/>
    <mergeCell ref="Q44:BR44"/>
    <mergeCell ref="N45:O45"/>
    <mergeCell ref="Q45:BR45"/>
    <mergeCell ref="N46:O46"/>
    <mergeCell ref="Q46:BR46"/>
    <mergeCell ref="N47:O47"/>
    <mergeCell ref="Q47:BR47"/>
    <mergeCell ref="C7:AJ8"/>
    <mergeCell ref="C9:AJ11"/>
    <mergeCell ref="C19:L20"/>
    <mergeCell ref="N19:AO20"/>
    <mergeCell ref="C21:L24"/>
    <mergeCell ref="BG22:BH23"/>
    <mergeCell ref="BI22:BR23"/>
    <mergeCell ref="C25:L26"/>
    <mergeCell ref="N27:U28"/>
    <mergeCell ref="W27:BR28"/>
    <mergeCell ref="N29:U31"/>
    <mergeCell ref="W29:Z30"/>
    <mergeCell ref="AB29:BR30"/>
    <mergeCell ref="N32:U33"/>
    <mergeCell ref="W32:BR33"/>
    <mergeCell ref="C34:L35"/>
    <mergeCell ref="C36:L37"/>
    <mergeCell ref="BW6:DC15"/>
    <mergeCell ref="C27:L33"/>
    <mergeCell ref="C39:L47"/>
  </mergeCells>
  <phoneticPr fontId="2" type="Hiragana"/>
  <dataValidations count="1">
    <dataValidation allowBlank="1" showDropDown="0" showInputMessage="1" showErrorMessage="1" prompt="迂回路 有無" sqref="N38:P38"/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66833E8E-F9CB-4F4D-9CF4-439D48F44049}">
            <xm:f>ISERROR(SEARCH(申請書!$BW$18,AX20))</xm:f>
            <xm:f>申請書!$BW$18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AX20:BR20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F42"/>
  <sheetViews>
    <sheetView view="pageBreakPreview" zoomScale="85" zoomScaleNormal="70" zoomScaleSheetLayoutView="85" workbookViewId="0">
      <selection activeCell="BZ6" sqref="BZ6:DF15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10" ht="6" customHeight="1"/>
    <row r="2" spans="3:110" ht="6" customHeight="1"/>
    <row r="3" spans="3:110" ht="16.5" customHeight="1">
      <c r="AV3" s="190"/>
      <c r="AW3" s="190"/>
      <c r="AX3" s="190"/>
      <c r="AY3" s="190"/>
      <c r="AZ3" s="190"/>
      <c r="BA3" s="190"/>
      <c r="BB3" s="190"/>
      <c r="BC3" s="190"/>
      <c r="BD3" s="186" t="s">
        <v>31</v>
      </c>
      <c r="BE3" s="186"/>
      <c r="BF3" s="186"/>
      <c r="BG3" s="215"/>
      <c r="BH3" s="215"/>
      <c r="BI3" s="215"/>
      <c r="BJ3" s="215"/>
      <c r="BK3" s="215"/>
      <c r="BL3" s="215"/>
      <c r="BM3" s="215"/>
      <c r="BN3" s="215"/>
      <c r="BO3" s="215"/>
      <c r="BP3" s="186" t="s">
        <v>114</v>
      </c>
      <c r="BQ3" s="186"/>
      <c r="BR3" s="186"/>
    </row>
    <row r="4" spans="3:110"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24"/>
      <c r="BW4" s="224"/>
      <c r="BX4" s="224"/>
      <c r="BY4" s="224"/>
      <c r="BZ4" s="224"/>
      <c r="CA4" s="224"/>
      <c r="CB4" s="224"/>
      <c r="CC4" s="224"/>
    </row>
    <row r="5" spans="3:110" ht="19.5" customHeight="1"/>
    <row r="6" spans="3:110" ht="19.5">
      <c r="F6" s="231" t="s">
        <v>116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Z6" s="95" t="s">
        <v>2</v>
      </c>
      <c r="AA6" s="95"/>
      <c r="AB6" s="95"/>
      <c r="BZ6" s="225" t="s">
        <v>160</v>
      </c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</row>
    <row r="7" spans="3:110" ht="19.5" customHeight="1"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</row>
    <row r="8" spans="3:110" ht="19.5">
      <c r="AR8" s="27" t="s">
        <v>0</v>
      </c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L8" s="216" t="s">
        <v>111</v>
      </c>
      <c r="BM8" s="216"/>
      <c r="BN8" s="216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  <c r="DF8" s="225"/>
    </row>
    <row r="9" spans="3:110" ht="19.5" customHeight="1"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  <c r="DF9" s="225"/>
    </row>
    <row r="10" spans="3:110" ht="19.5">
      <c r="C10" s="1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</row>
    <row r="11" spans="3:110" ht="19.5" customHeight="1"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</row>
    <row r="12" spans="3:110">
      <c r="C12" s="2" t="s">
        <v>112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</row>
    <row r="13" spans="3:110" ht="12" customHeight="1"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</row>
    <row r="14" spans="3:110">
      <c r="C14" s="3" t="s">
        <v>52</v>
      </c>
      <c r="D14" s="15"/>
      <c r="E14" s="15"/>
      <c r="F14" s="15"/>
      <c r="G14" s="15"/>
      <c r="H14" s="15"/>
      <c r="I14" s="15"/>
      <c r="J14" s="15"/>
      <c r="K14" s="15"/>
      <c r="L14" s="28"/>
      <c r="M14" s="39"/>
      <c r="N14" s="53" t="str">
        <f>申請書!N21</f>
        <v/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118"/>
      <c r="AP14" s="120" t="s">
        <v>15</v>
      </c>
      <c r="AQ14" s="123"/>
      <c r="AR14" s="123"/>
      <c r="AS14" s="123"/>
      <c r="AT14" s="123"/>
      <c r="AU14" s="123"/>
      <c r="AV14" s="128"/>
      <c r="AW14" s="130"/>
      <c r="AX14" s="131" t="s">
        <v>9</v>
      </c>
      <c r="AY14" s="131"/>
      <c r="AZ14" s="131"/>
      <c r="BA14" s="131"/>
      <c r="BB14" s="131"/>
      <c r="BC14" s="131"/>
      <c r="BD14" s="131" t="str">
        <f>申請書!BD21</f>
        <v/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 t="s">
        <v>35</v>
      </c>
      <c r="BO14" s="131"/>
      <c r="BP14" s="131"/>
      <c r="BQ14" s="131"/>
      <c r="BR14" s="146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</row>
    <row r="15" spans="3:110">
      <c r="C15" s="4"/>
      <c r="D15" s="16"/>
      <c r="E15" s="16"/>
      <c r="F15" s="16"/>
      <c r="G15" s="16"/>
      <c r="H15" s="16"/>
      <c r="I15" s="16"/>
      <c r="J15" s="16"/>
      <c r="K15" s="16"/>
      <c r="L15" s="29"/>
      <c r="M15" s="4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119"/>
      <c r="AP15" s="121" t="s">
        <v>39</v>
      </c>
      <c r="AQ15" s="124"/>
      <c r="AR15" s="124"/>
      <c r="AS15" s="124"/>
      <c r="AT15" s="124"/>
      <c r="AU15" s="124"/>
      <c r="AV15" s="129"/>
      <c r="AW15" s="41"/>
      <c r="AX15" s="132" t="s">
        <v>32</v>
      </c>
      <c r="AY15" s="132"/>
      <c r="AZ15" s="132"/>
      <c r="BA15" s="132"/>
      <c r="BB15" s="132"/>
      <c r="BC15" s="132"/>
      <c r="BD15" s="132"/>
      <c r="BE15" s="132"/>
      <c r="BF15" s="132"/>
      <c r="BG15" s="132"/>
      <c r="BH15" s="138" t="s">
        <v>78</v>
      </c>
      <c r="BI15" s="132" t="s">
        <v>66</v>
      </c>
      <c r="BJ15" s="132"/>
      <c r="BK15" s="132"/>
      <c r="BL15" s="132"/>
      <c r="BM15" s="132"/>
      <c r="BN15" s="132"/>
      <c r="BO15" s="132"/>
      <c r="BP15" s="132"/>
      <c r="BQ15" s="132"/>
      <c r="BR15" s="147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</row>
    <row r="16" spans="3:110">
      <c r="C16" s="5" t="s">
        <v>11</v>
      </c>
      <c r="D16" s="17"/>
      <c r="E16" s="17"/>
      <c r="F16" s="17"/>
      <c r="G16" s="17"/>
      <c r="H16" s="17"/>
      <c r="I16" s="17"/>
      <c r="J16" s="17"/>
      <c r="K16" s="17"/>
      <c r="L16" s="30"/>
      <c r="M16" s="41"/>
      <c r="N16" s="55" t="s">
        <v>67</v>
      </c>
      <c r="O16" s="55"/>
      <c r="P16" s="55"/>
      <c r="Q16" s="64"/>
      <c r="R16" s="64" t="str">
        <f>申請書!R23</f>
        <v/>
      </c>
      <c r="S16" s="64"/>
      <c r="T16" s="64"/>
      <c r="U16" s="64" t="s">
        <v>68</v>
      </c>
      <c r="V16" s="64"/>
      <c r="W16" s="64"/>
      <c r="X16" s="64" t="str">
        <f>申請書!X23</f>
        <v/>
      </c>
      <c r="Y16" s="64"/>
      <c r="Z16" s="64"/>
      <c r="AA16" s="64" t="s">
        <v>40</v>
      </c>
      <c r="AB16" s="64"/>
      <c r="AC16" s="64"/>
      <c r="AD16" s="64" t="str">
        <f>申請書!AD23</f>
        <v/>
      </c>
      <c r="AE16" s="64"/>
      <c r="AF16" s="64"/>
      <c r="AG16" s="64" t="s">
        <v>69</v>
      </c>
      <c r="AH16" s="64"/>
      <c r="AI16" s="64"/>
      <c r="AJ16" s="64" t="s">
        <v>43</v>
      </c>
      <c r="AK16" s="64"/>
      <c r="AL16" s="64"/>
      <c r="AM16" s="64" t="s">
        <v>67</v>
      </c>
      <c r="AN16" s="64"/>
      <c r="AO16" s="64"/>
      <c r="AP16" s="64"/>
      <c r="AQ16" s="64" t="str">
        <f>申請書!AQ23</f>
        <v/>
      </c>
      <c r="AR16" s="64"/>
      <c r="AS16" s="64"/>
      <c r="AT16" s="64" t="s">
        <v>68</v>
      </c>
      <c r="AU16" s="64"/>
      <c r="AV16" s="64"/>
      <c r="AW16" s="64" t="str">
        <f>申請書!AW23</f>
        <v/>
      </c>
      <c r="AX16" s="64"/>
      <c r="AY16" s="64"/>
      <c r="AZ16" s="64" t="s">
        <v>40</v>
      </c>
      <c r="BA16" s="64"/>
      <c r="BB16" s="64"/>
      <c r="BC16" s="64" t="str">
        <f>申請書!BC23</f>
        <v/>
      </c>
      <c r="BD16" s="55"/>
      <c r="BE16" s="55"/>
      <c r="BF16" s="55" t="s">
        <v>69</v>
      </c>
      <c r="BG16" s="55"/>
      <c r="BH16" s="203"/>
      <c r="BI16" s="141" t="s">
        <v>70</v>
      </c>
      <c r="BJ16" s="55"/>
      <c r="BK16" s="55"/>
      <c r="BL16" s="55" t="str">
        <f>申請書!BL23</f>
        <v/>
      </c>
      <c r="BM16" s="55"/>
      <c r="BN16" s="55"/>
      <c r="BO16" s="55"/>
      <c r="BP16" s="55" t="s">
        <v>61</v>
      </c>
      <c r="BQ16" s="55"/>
      <c r="BR16" s="148"/>
    </row>
    <row r="17" spans="3:101">
      <c r="C17" s="6"/>
      <c r="D17" s="18"/>
      <c r="E17" s="18"/>
      <c r="F17" s="18"/>
      <c r="G17" s="18"/>
      <c r="H17" s="18"/>
      <c r="I17" s="18"/>
      <c r="J17" s="18"/>
      <c r="K17" s="18"/>
      <c r="L17" s="31"/>
      <c r="M17" s="41"/>
      <c r="N17" s="55" t="str">
        <f>申請書!N24</f>
        <v/>
      </c>
      <c r="O17" s="203"/>
      <c r="P17" s="41"/>
      <c r="Q17" s="56" t="s">
        <v>50</v>
      </c>
      <c r="R17" s="56"/>
      <c r="S17" s="56"/>
      <c r="T17" s="56"/>
      <c r="U17" s="56"/>
      <c r="V17" s="56"/>
      <c r="W17" s="56"/>
      <c r="X17" s="56"/>
      <c r="Y17" s="56"/>
      <c r="Z17" s="56"/>
      <c r="AA17" s="96"/>
      <c r="AB17" s="67"/>
      <c r="AC17" s="55" t="str">
        <f>申請書!AC24</f>
        <v/>
      </c>
      <c r="AD17" s="55"/>
      <c r="AE17" s="55"/>
      <c r="AF17" s="55" t="s">
        <v>19</v>
      </c>
      <c r="AG17" s="55"/>
      <c r="AH17" s="55"/>
      <c r="AI17" s="55" t="str">
        <f>申請書!AI24</f>
        <v/>
      </c>
      <c r="AJ17" s="55"/>
      <c r="AK17" s="55"/>
      <c r="AL17" s="55" t="s">
        <v>72</v>
      </c>
      <c r="AM17" s="55"/>
      <c r="AN17" s="55"/>
      <c r="AO17" s="55" t="s">
        <v>43</v>
      </c>
      <c r="AP17" s="55"/>
      <c r="AQ17" s="55"/>
      <c r="AR17" s="96"/>
      <c r="AS17" s="55" t="str">
        <f>申請書!AS24</f>
        <v/>
      </c>
      <c r="AT17" s="55"/>
      <c r="AU17" s="55"/>
      <c r="AV17" s="55" t="s">
        <v>19</v>
      </c>
      <c r="AW17" s="55"/>
      <c r="AX17" s="55"/>
      <c r="AY17" s="55" t="str">
        <f>申請書!AY24</f>
        <v/>
      </c>
      <c r="AZ17" s="55"/>
      <c r="BA17" s="55"/>
      <c r="BB17" s="55" t="s">
        <v>72</v>
      </c>
      <c r="BC17" s="55"/>
      <c r="BD17" s="55"/>
      <c r="BE17" s="137"/>
      <c r="BF17" s="85"/>
      <c r="BG17" s="64" t="str">
        <f>申請書!BG24</f>
        <v/>
      </c>
      <c r="BH17" s="106"/>
      <c r="BI17" s="57" t="s">
        <v>74</v>
      </c>
      <c r="BJ17" s="57"/>
      <c r="BK17" s="57"/>
      <c r="BL17" s="57"/>
      <c r="BM17" s="57"/>
      <c r="BN17" s="57"/>
      <c r="BO17" s="57"/>
      <c r="BP17" s="57"/>
      <c r="BQ17" s="57"/>
      <c r="BR17" s="149"/>
    </row>
    <row r="18" spans="3:101">
      <c r="C18" s="6"/>
      <c r="D18" s="18"/>
      <c r="E18" s="18"/>
      <c r="F18" s="18"/>
      <c r="G18" s="18"/>
      <c r="H18" s="18"/>
      <c r="I18" s="18"/>
      <c r="J18" s="18"/>
      <c r="K18" s="18"/>
      <c r="L18" s="31"/>
      <c r="M18" s="41"/>
      <c r="N18" s="55" t="str">
        <f>申請書!N25</f>
        <v/>
      </c>
      <c r="O18" s="203"/>
      <c r="P18" s="41"/>
      <c r="Q18" s="56" t="s">
        <v>71</v>
      </c>
      <c r="R18" s="56"/>
      <c r="S18" s="56"/>
      <c r="T18" s="56"/>
      <c r="U18" s="56"/>
      <c r="V18" s="56"/>
      <c r="W18" s="56"/>
      <c r="X18" s="56"/>
      <c r="Y18" s="56"/>
      <c r="Z18" s="56"/>
      <c r="AA18" s="96"/>
      <c r="AB18" s="67"/>
      <c r="AC18" s="55" t="str">
        <f>申請書!AC25</f>
        <v/>
      </c>
      <c r="AD18" s="55"/>
      <c r="AE18" s="55"/>
      <c r="AF18" s="55" t="s">
        <v>19</v>
      </c>
      <c r="AG18" s="55"/>
      <c r="AH18" s="55"/>
      <c r="AI18" s="55" t="str">
        <f>申請書!AI25</f>
        <v/>
      </c>
      <c r="AJ18" s="55"/>
      <c r="AK18" s="55"/>
      <c r="AL18" s="55" t="s">
        <v>72</v>
      </c>
      <c r="AM18" s="55"/>
      <c r="AN18" s="55"/>
      <c r="AO18" s="55" t="s">
        <v>43</v>
      </c>
      <c r="AP18" s="55"/>
      <c r="AQ18" s="55"/>
      <c r="AR18" s="96"/>
      <c r="AS18" s="55" t="str">
        <f>申請書!AS25</f>
        <v/>
      </c>
      <c r="AT18" s="55"/>
      <c r="AU18" s="55"/>
      <c r="AV18" s="55" t="s">
        <v>19</v>
      </c>
      <c r="AW18" s="55"/>
      <c r="AX18" s="55"/>
      <c r="AY18" s="55" t="str">
        <f>申請書!AY25</f>
        <v/>
      </c>
      <c r="AZ18" s="55"/>
      <c r="BA18" s="55"/>
      <c r="BB18" s="55" t="s">
        <v>72</v>
      </c>
      <c r="BC18" s="55"/>
      <c r="BD18" s="55"/>
      <c r="BE18" s="137"/>
      <c r="BF18" s="86"/>
      <c r="BG18" s="65"/>
      <c r="BH18" s="107"/>
      <c r="BI18" s="144"/>
      <c r="BJ18" s="144"/>
      <c r="BK18" s="144"/>
      <c r="BL18" s="144"/>
      <c r="BM18" s="144"/>
      <c r="BN18" s="144"/>
      <c r="BO18" s="144"/>
      <c r="BP18" s="144"/>
      <c r="BQ18" s="144"/>
      <c r="BR18" s="150"/>
    </row>
    <row r="19" spans="3:101">
      <c r="C19" s="7"/>
      <c r="D19" s="19"/>
      <c r="E19" s="19"/>
      <c r="F19" s="19"/>
      <c r="G19" s="19"/>
      <c r="H19" s="19"/>
      <c r="I19" s="19"/>
      <c r="J19" s="19"/>
      <c r="K19" s="19"/>
      <c r="L19" s="32"/>
      <c r="M19" s="41"/>
      <c r="N19" s="56" t="s">
        <v>76</v>
      </c>
      <c r="O19" s="56"/>
      <c r="P19" s="56"/>
      <c r="Q19" s="56"/>
      <c r="R19" s="56"/>
      <c r="S19" s="67"/>
      <c r="T19" s="68" t="str">
        <f>申請書!T26</f>
        <v/>
      </c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51"/>
    </row>
    <row r="20" spans="3:101">
      <c r="C20" s="8" t="s">
        <v>24</v>
      </c>
      <c r="D20" s="20"/>
      <c r="E20" s="20"/>
      <c r="F20" s="20"/>
      <c r="G20" s="20"/>
      <c r="H20" s="20"/>
      <c r="I20" s="20"/>
      <c r="J20" s="20"/>
      <c r="K20" s="20"/>
      <c r="L20" s="33"/>
      <c r="M20" s="42"/>
      <c r="N20" s="57" t="str">
        <f>申請書!N27</f>
        <v/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52"/>
    </row>
    <row r="21" spans="3:101">
      <c r="C21" s="4"/>
      <c r="D21" s="16"/>
      <c r="E21" s="16"/>
      <c r="F21" s="16"/>
      <c r="G21" s="16"/>
      <c r="H21" s="16"/>
      <c r="I21" s="16"/>
      <c r="J21" s="16"/>
      <c r="K21" s="16"/>
      <c r="L21" s="29"/>
      <c r="M21" s="40"/>
      <c r="N21" s="58" t="s">
        <v>6</v>
      </c>
      <c r="O21" s="58"/>
      <c r="P21" s="68" t="str">
        <f>申請書!P28</f>
        <v/>
      </c>
      <c r="Q21" s="68"/>
      <c r="R21" s="68"/>
      <c r="S21" s="68"/>
      <c r="T21" s="68"/>
      <c r="U21" s="68"/>
      <c r="V21" s="68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145" t="s">
        <v>37</v>
      </c>
      <c r="BR21" s="153"/>
      <c r="CW21" s="242"/>
    </row>
    <row r="22" spans="3:101">
      <c r="C22" s="8" t="s">
        <v>104</v>
      </c>
      <c r="D22" s="20"/>
      <c r="E22" s="20"/>
      <c r="F22" s="20"/>
      <c r="G22" s="20"/>
      <c r="H22" s="20"/>
      <c r="I22" s="20"/>
      <c r="J22" s="20"/>
      <c r="K22" s="20"/>
      <c r="L22" s="33"/>
      <c r="M22" s="192"/>
      <c r="N22" s="198" t="s">
        <v>94</v>
      </c>
      <c r="O22" s="198"/>
      <c r="P22" s="198"/>
      <c r="Q22" s="198"/>
      <c r="R22" s="198"/>
      <c r="S22" s="198"/>
      <c r="T22" s="198"/>
      <c r="U22" s="208"/>
      <c r="V22" s="82"/>
      <c r="W22" s="211" t="str">
        <f>申請書!W29</f>
        <v/>
      </c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7"/>
    </row>
    <row r="23" spans="3:101">
      <c r="C23" s="9"/>
      <c r="D23" s="21"/>
      <c r="E23" s="21"/>
      <c r="F23" s="21"/>
      <c r="G23" s="21"/>
      <c r="H23" s="21"/>
      <c r="I23" s="21"/>
      <c r="J23" s="21"/>
      <c r="K23" s="21"/>
      <c r="L23" s="34"/>
      <c r="M23" s="193"/>
      <c r="N23" s="199"/>
      <c r="O23" s="199"/>
      <c r="P23" s="199"/>
      <c r="Q23" s="199"/>
      <c r="R23" s="199"/>
      <c r="S23" s="199"/>
      <c r="T23" s="199"/>
      <c r="U23" s="209"/>
      <c r="V23" s="83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8"/>
    </row>
    <row r="24" spans="3:101">
      <c r="C24" s="9"/>
      <c r="D24" s="22"/>
      <c r="E24" s="22"/>
      <c r="F24" s="22"/>
      <c r="G24" s="22"/>
      <c r="H24" s="22"/>
      <c r="I24" s="22"/>
      <c r="J24" s="22"/>
      <c r="K24" s="22"/>
      <c r="L24" s="34"/>
      <c r="M24" s="194"/>
      <c r="N24" s="198" t="s">
        <v>28</v>
      </c>
      <c r="O24" s="198"/>
      <c r="P24" s="198"/>
      <c r="Q24" s="198"/>
      <c r="R24" s="198"/>
      <c r="S24" s="198"/>
      <c r="T24" s="198"/>
      <c r="U24" s="208"/>
      <c r="V24" s="42"/>
      <c r="W24" s="90" t="s">
        <v>102</v>
      </c>
      <c r="X24" s="90"/>
      <c r="Y24" s="90"/>
      <c r="Z24" s="90"/>
      <c r="AA24" s="97"/>
      <c r="AB24" s="211" t="str">
        <f>申請書!AB31</f>
        <v/>
      </c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7"/>
    </row>
    <row r="25" spans="3:101">
      <c r="C25" s="9"/>
      <c r="D25" s="21"/>
      <c r="E25" s="21"/>
      <c r="F25" s="21"/>
      <c r="G25" s="21"/>
      <c r="H25" s="21"/>
      <c r="I25" s="21"/>
      <c r="J25" s="21"/>
      <c r="K25" s="21"/>
      <c r="L25" s="34"/>
      <c r="M25" s="195"/>
      <c r="N25" s="200"/>
      <c r="O25" s="200"/>
      <c r="P25" s="200"/>
      <c r="Q25" s="200"/>
      <c r="R25" s="200"/>
      <c r="S25" s="200"/>
      <c r="T25" s="200"/>
      <c r="U25" s="210"/>
      <c r="V25" s="40"/>
      <c r="W25" s="91"/>
      <c r="X25" s="91"/>
      <c r="Y25" s="91"/>
      <c r="Z25" s="91"/>
      <c r="AA25" s="98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8"/>
    </row>
    <row r="26" spans="3:101">
      <c r="C26" s="9"/>
      <c r="D26" s="22"/>
      <c r="E26" s="22"/>
      <c r="F26" s="22"/>
      <c r="G26" s="22"/>
      <c r="H26" s="22"/>
      <c r="I26" s="22"/>
      <c r="J26" s="22"/>
      <c r="K26" s="22"/>
      <c r="L26" s="34"/>
      <c r="M26" s="196"/>
      <c r="N26" s="199"/>
      <c r="O26" s="199"/>
      <c r="P26" s="199"/>
      <c r="Q26" s="199"/>
      <c r="R26" s="199"/>
      <c r="S26" s="199"/>
      <c r="T26" s="199"/>
      <c r="U26" s="209"/>
      <c r="V26" s="84"/>
      <c r="W26" s="92" t="s">
        <v>90</v>
      </c>
      <c r="X26" s="92"/>
      <c r="Y26" s="92"/>
      <c r="Z26" s="92"/>
      <c r="AA26" s="92" t="s">
        <v>29</v>
      </c>
      <c r="AB26" s="92"/>
      <c r="AC26" s="92"/>
      <c r="AD26" s="104" t="str">
        <f>申請書!AD33</f>
        <v/>
      </c>
      <c r="AE26" s="104"/>
      <c r="AF26" s="104"/>
      <c r="AG26" s="104"/>
      <c r="AH26" s="104"/>
      <c r="AI26" s="104"/>
      <c r="AJ26" s="104"/>
      <c r="AK26" s="111" t="s">
        <v>92</v>
      </c>
      <c r="AL26" s="111"/>
      <c r="AM26" s="117"/>
      <c r="AN26" s="84"/>
      <c r="AO26" s="92" t="s">
        <v>30</v>
      </c>
      <c r="AP26" s="92"/>
      <c r="AQ26" s="92"/>
      <c r="AR26" s="92"/>
      <c r="AS26" s="92"/>
      <c r="AT26" s="92"/>
      <c r="AU26" s="92"/>
      <c r="AV26" s="92" t="s">
        <v>93</v>
      </c>
      <c r="AW26" s="92"/>
      <c r="AX26" s="92"/>
      <c r="AY26" s="104" t="str">
        <f>申請書!AY33</f>
        <v/>
      </c>
      <c r="AZ26" s="104"/>
      <c r="BA26" s="104"/>
      <c r="BB26" s="104"/>
      <c r="BC26" s="104"/>
      <c r="BD26" s="104"/>
      <c r="BE26" s="111" t="s">
        <v>92</v>
      </c>
      <c r="BF26" s="111"/>
      <c r="BG26" s="117"/>
      <c r="BH26" s="139"/>
      <c r="BI26" s="111"/>
      <c r="BJ26" s="111"/>
      <c r="BK26" s="111"/>
      <c r="BL26" s="111"/>
      <c r="BM26" s="111"/>
      <c r="BN26" s="111"/>
      <c r="BO26" s="111"/>
      <c r="BP26" s="111"/>
      <c r="BQ26" s="111"/>
      <c r="BR26" s="156"/>
    </row>
    <row r="27" spans="3:101">
      <c r="C27" s="9"/>
      <c r="D27" s="22"/>
      <c r="E27" s="22"/>
      <c r="F27" s="22"/>
      <c r="G27" s="22"/>
      <c r="H27" s="22"/>
      <c r="I27" s="22"/>
      <c r="J27" s="22"/>
      <c r="K27" s="22"/>
      <c r="L27" s="34"/>
      <c r="M27" s="192"/>
      <c r="N27" s="198" t="s">
        <v>101</v>
      </c>
      <c r="O27" s="198"/>
      <c r="P27" s="198"/>
      <c r="Q27" s="198"/>
      <c r="R27" s="198"/>
      <c r="S27" s="198"/>
      <c r="T27" s="198"/>
      <c r="U27" s="208"/>
      <c r="V27" s="85"/>
      <c r="W27" s="213" t="str">
        <f>申請書!W34</f>
        <v/>
      </c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9"/>
    </row>
    <row r="28" spans="3:101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197"/>
      <c r="N28" s="199"/>
      <c r="O28" s="199"/>
      <c r="P28" s="199"/>
      <c r="Q28" s="199"/>
      <c r="R28" s="199"/>
      <c r="S28" s="199"/>
      <c r="T28" s="199"/>
      <c r="U28" s="209"/>
      <c r="V28" s="86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20"/>
    </row>
    <row r="29" spans="3:101">
      <c r="C29" s="8" t="s">
        <v>51</v>
      </c>
      <c r="D29" s="20"/>
      <c r="E29" s="20"/>
      <c r="F29" s="20"/>
      <c r="G29" s="20"/>
      <c r="H29" s="20"/>
      <c r="I29" s="20"/>
      <c r="J29" s="20"/>
      <c r="K29" s="20"/>
      <c r="L29" s="33"/>
      <c r="M29" s="42"/>
      <c r="N29" s="62" t="s">
        <v>97</v>
      </c>
      <c r="O29" s="62"/>
      <c r="P29" s="62"/>
      <c r="Q29" s="62"/>
      <c r="R29" s="62"/>
      <c r="S29" s="62"/>
      <c r="T29" s="74"/>
      <c r="U29" s="80" t="str">
        <f>申請書!U36</f>
        <v/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135"/>
      <c r="BB29" s="62" t="s">
        <v>20</v>
      </c>
      <c r="BC29" s="62"/>
      <c r="BD29" s="62"/>
      <c r="BE29" s="62"/>
      <c r="BF29" s="62"/>
      <c r="BG29" s="74"/>
      <c r="BH29" s="80" t="str">
        <f>申請書!BH36</f>
        <v/>
      </c>
      <c r="BI29" s="80"/>
      <c r="BJ29" s="80"/>
      <c r="BK29" s="80"/>
      <c r="BL29" s="80"/>
      <c r="BM29" s="80"/>
      <c r="BN29" s="80"/>
      <c r="BO29" s="80"/>
      <c r="BP29" s="80"/>
      <c r="BQ29" s="80"/>
      <c r="BR29" s="159"/>
    </row>
    <row r="30" spans="3:101">
      <c r="C30" s="4"/>
      <c r="D30" s="16"/>
      <c r="E30" s="16"/>
      <c r="F30" s="16"/>
      <c r="G30" s="16"/>
      <c r="H30" s="16"/>
      <c r="I30" s="16"/>
      <c r="J30" s="16"/>
      <c r="K30" s="16"/>
      <c r="L30" s="29"/>
      <c r="M30" s="49"/>
      <c r="N30" s="63" t="s">
        <v>23</v>
      </c>
      <c r="O30" s="63"/>
      <c r="P30" s="63"/>
      <c r="Q30" s="63"/>
      <c r="R30" s="63"/>
      <c r="S30" s="63"/>
      <c r="T30" s="75"/>
      <c r="U30" s="81" t="str">
        <f>申請書!U37</f>
        <v/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136"/>
      <c r="BB30" s="63" t="s">
        <v>8</v>
      </c>
      <c r="BC30" s="63"/>
      <c r="BD30" s="63"/>
      <c r="BE30" s="63"/>
      <c r="BF30" s="63"/>
      <c r="BG30" s="75"/>
      <c r="BH30" s="81" t="str">
        <f>申請書!BH37</f>
        <v/>
      </c>
      <c r="BI30" s="81"/>
      <c r="BJ30" s="81"/>
      <c r="BK30" s="81"/>
      <c r="BL30" s="81"/>
      <c r="BM30" s="81"/>
      <c r="BN30" s="81"/>
      <c r="BO30" s="81"/>
      <c r="BP30" s="81"/>
      <c r="BQ30" s="81"/>
      <c r="BR30" s="221"/>
    </row>
    <row r="31" spans="3:101">
      <c r="C31" s="9" t="s">
        <v>96</v>
      </c>
      <c r="D31" s="22"/>
      <c r="E31" s="22"/>
      <c r="F31" s="22"/>
      <c r="G31" s="22"/>
      <c r="H31" s="22"/>
      <c r="I31" s="22"/>
      <c r="J31" s="22"/>
      <c r="K31" s="22"/>
      <c r="L31" s="34"/>
      <c r="M31" s="42"/>
      <c r="N31" s="62" t="s">
        <v>97</v>
      </c>
      <c r="O31" s="62"/>
      <c r="P31" s="62"/>
      <c r="Q31" s="62"/>
      <c r="R31" s="62"/>
      <c r="S31" s="62"/>
      <c r="T31" s="74"/>
      <c r="U31" s="80" t="str">
        <f>申請書!U38</f>
        <v/>
      </c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135"/>
      <c r="BB31" s="62" t="s">
        <v>20</v>
      </c>
      <c r="BC31" s="62"/>
      <c r="BD31" s="62"/>
      <c r="BE31" s="62"/>
      <c r="BF31" s="62"/>
      <c r="BG31" s="74"/>
      <c r="BH31" s="80" t="str">
        <f>申請書!BH38</f>
        <v/>
      </c>
      <c r="BI31" s="80"/>
      <c r="BJ31" s="80"/>
      <c r="BK31" s="80"/>
      <c r="BL31" s="80"/>
      <c r="BM31" s="80"/>
      <c r="BN31" s="80"/>
      <c r="BO31" s="80"/>
      <c r="BP31" s="80"/>
      <c r="BQ31" s="80"/>
      <c r="BR31" s="159"/>
    </row>
    <row r="32" spans="3:101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49"/>
      <c r="N32" s="63" t="s">
        <v>98</v>
      </c>
      <c r="O32" s="63"/>
      <c r="P32" s="63"/>
      <c r="Q32" s="63"/>
      <c r="R32" s="63"/>
      <c r="S32" s="63"/>
      <c r="T32" s="75"/>
      <c r="U32" s="81" t="str">
        <f>申請書!U39</f>
        <v/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136"/>
      <c r="BB32" s="63" t="s">
        <v>8</v>
      </c>
      <c r="BC32" s="63"/>
      <c r="BD32" s="63"/>
      <c r="BE32" s="63"/>
      <c r="BF32" s="63"/>
      <c r="BG32" s="75"/>
      <c r="BH32" s="81" t="str">
        <f>申請書!BH39</f>
        <v/>
      </c>
      <c r="BI32" s="81"/>
      <c r="BJ32" s="81"/>
      <c r="BK32" s="81"/>
      <c r="BL32" s="81"/>
      <c r="BM32" s="81"/>
      <c r="BN32" s="81"/>
      <c r="BO32" s="81"/>
      <c r="BP32" s="81"/>
      <c r="BQ32" s="81"/>
      <c r="BR32" s="221"/>
    </row>
    <row r="33" spans="3:70" ht="21" customHeight="1">
      <c r="C33" s="10" t="s">
        <v>95</v>
      </c>
      <c r="D33" s="23"/>
      <c r="E33" s="23"/>
      <c r="F33" s="23"/>
      <c r="G33" s="23"/>
      <c r="H33" s="23"/>
      <c r="I33" s="23"/>
      <c r="J33" s="23"/>
      <c r="K33" s="23"/>
      <c r="L33" s="35"/>
      <c r="M33" s="41"/>
      <c r="N33" s="55" t="str">
        <f>申請書!N40</f>
        <v/>
      </c>
      <c r="O33" s="55"/>
      <c r="P33" s="55"/>
      <c r="Q33" s="69"/>
      <c r="R33" s="71" t="s">
        <v>6</v>
      </c>
      <c r="S33" s="71"/>
      <c r="T33" s="76" t="str">
        <f>IF($N$33="有","別紙のとおり",IF($N$33="","","通行可能車種 ："))</f>
        <v/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105" t="str">
        <f>申請書!AE40</f>
        <v/>
      </c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76" t="s">
        <v>37</v>
      </c>
      <c r="BR33" s="161"/>
    </row>
    <row r="34" spans="3:70" ht="21" customHeight="1">
      <c r="C34" s="226"/>
      <c r="D34" s="229"/>
      <c r="E34" s="229"/>
      <c r="F34" s="229"/>
      <c r="G34" s="232" t="s">
        <v>108</v>
      </c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29"/>
      <c r="S34" s="229"/>
      <c r="T34" s="229"/>
      <c r="U34" s="233"/>
      <c r="V34" s="236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32" t="s">
        <v>109</v>
      </c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39"/>
    </row>
    <row r="35" spans="3:70">
      <c r="C35" s="227"/>
      <c r="U35" s="234"/>
      <c r="V35" s="237"/>
      <c r="BR35" s="240"/>
    </row>
    <row r="36" spans="3:70" ht="16.5" customHeight="1">
      <c r="C36" s="227"/>
      <c r="U36" s="234"/>
      <c r="V36" s="237"/>
      <c r="BR36" s="240"/>
    </row>
    <row r="37" spans="3:70">
      <c r="C37" s="227"/>
      <c r="U37" s="234"/>
      <c r="V37" s="237"/>
      <c r="BR37" s="240"/>
    </row>
    <row r="38" spans="3:70">
      <c r="C38" s="227"/>
      <c r="U38" s="234"/>
      <c r="V38" s="237"/>
      <c r="BR38" s="240"/>
    </row>
    <row r="39" spans="3:70">
      <c r="C39" s="227"/>
      <c r="U39" s="234"/>
      <c r="V39" s="237"/>
      <c r="BR39" s="240"/>
    </row>
    <row r="40" spans="3:70">
      <c r="C40" s="227"/>
      <c r="U40" s="234"/>
      <c r="V40" s="237"/>
      <c r="BR40" s="240"/>
    </row>
    <row r="41" spans="3:70">
      <c r="C41" s="227"/>
      <c r="U41" s="234"/>
      <c r="V41" s="237"/>
      <c r="BR41" s="240"/>
    </row>
    <row r="42" spans="3:70" ht="17.25">
      <c r="C42" s="228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5"/>
      <c r="V42" s="238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41"/>
    </row>
    <row r="43" spans="3:70"/>
    <row r="44" spans="3:70"/>
    <row r="45" spans="3:70"/>
    <row r="46" spans="3:70"/>
    <row r="47" spans="3:70"/>
    <row r="48" spans="3:7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15">
    <mergeCell ref="AV3:BC3"/>
    <mergeCell ref="BD3:BF3"/>
    <mergeCell ref="BG3:BO3"/>
    <mergeCell ref="BP3:BR3"/>
    <mergeCell ref="AU4:BR4"/>
    <mergeCell ref="BV4:CC4"/>
    <mergeCell ref="F6:W6"/>
    <mergeCell ref="Z6:AB6"/>
    <mergeCell ref="AR8:BI8"/>
    <mergeCell ref="BL8:BN8"/>
    <mergeCell ref="C10:BR10"/>
    <mergeCell ref="C12:BR12"/>
    <mergeCell ref="AP14:AV14"/>
    <mergeCell ref="AX14:BC14"/>
    <mergeCell ref="BD14:BM14"/>
    <mergeCell ref="BN14:BR14"/>
    <mergeCell ref="AP15:AV15"/>
    <mergeCell ref="AX15:BG15"/>
    <mergeCell ref="BI15:BR15"/>
    <mergeCell ref="N16:Q16"/>
    <mergeCell ref="R16:T16"/>
    <mergeCell ref="U16:W16"/>
    <mergeCell ref="X16:Z16"/>
    <mergeCell ref="AA16:AC16"/>
    <mergeCell ref="AD16:AF16"/>
    <mergeCell ref="AG16:AI16"/>
    <mergeCell ref="AJ16:AL16"/>
    <mergeCell ref="AM16:AP16"/>
    <mergeCell ref="AQ16:AS16"/>
    <mergeCell ref="AT16:AV16"/>
    <mergeCell ref="AW16:AY16"/>
    <mergeCell ref="AZ16:BB16"/>
    <mergeCell ref="BC16:BE16"/>
    <mergeCell ref="BF16:BH16"/>
    <mergeCell ref="BI16:BK16"/>
    <mergeCell ref="BL16:BO16"/>
    <mergeCell ref="BP16:BR16"/>
    <mergeCell ref="N17:O17"/>
    <mergeCell ref="Q17:Z17"/>
    <mergeCell ref="AC17:AE17"/>
    <mergeCell ref="AF17:AH17"/>
    <mergeCell ref="AI17:AK17"/>
    <mergeCell ref="AL17:AN17"/>
    <mergeCell ref="AO17:AQ17"/>
    <mergeCell ref="AS17:AU17"/>
    <mergeCell ref="AV17:AX17"/>
    <mergeCell ref="AY17:BA17"/>
    <mergeCell ref="BB17:BD17"/>
    <mergeCell ref="N18:O18"/>
    <mergeCell ref="Q18:Z18"/>
    <mergeCell ref="AC18:AE18"/>
    <mergeCell ref="AF18:AH18"/>
    <mergeCell ref="AI18:AK18"/>
    <mergeCell ref="AL18:AN18"/>
    <mergeCell ref="AO18:AQ18"/>
    <mergeCell ref="AS18:AU18"/>
    <mergeCell ref="AV18:AX18"/>
    <mergeCell ref="AY18:BA18"/>
    <mergeCell ref="BB18:BD18"/>
    <mergeCell ref="N19:R19"/>
    <mergeCell ref="T19:BR19"/>
    <mergeCell ref="N20:AL20"/>
    <mergeCell ref="N21:O21"/>
    <mergeCell ref="P21:BP21"/>
    <mergeCell ref="BQ21:BR21"/>
    <mergeCell ref="W26:Z26"/>
    <mergeCell ref="AA26:AC26"/>
    <mergeCell ref="AD26:AJ26"/>
    <mergeCell ref="AK26:AM26"/>
    <mergeCell ref="AO26:AU26"/>
    <mergeCell ref="AV26:AX26"/>
    <mergeCell ref="AY26:BD26"/>
    <mergeCell ref="BE26:BG26"/>
    <mergeCell ref="BH26:BR26"/>
    <mergeCell ref="N29:S29"/>
    <mergeCell ref="U29:AZ29"/>
    <mergeCell ref="BB29:BF29"/>
    <mergeCell ref="BH29:BR29"/>
    <mergeCell ref="N30:S30"/>
    <mergeCell ref="U30:AZ30"/>
    <mergeCell ref="BB30:BF30"/>
    <mergeCell ref="BH30:BR30"/>
    <mergeCell ref="N31:S31"/>
    <mergeCell ref="U31:AZ31"/>
    <mergeCell ref="BB31:BF31"/>
    <mergeCell ref="BH31:BR31"/>
    <mergeCell ref="N32:S32"/>
    <mergeCell ref="U32:AZ32"/>
    <mergeCell ref="BB32:BF32"/>
    <mergeCell ref="BH32:BR32"/>
    <mergeCell ref="C33:L33"/>
    <mergeCell ref="N33:P33"/>
    <mergeCell ref="R33:S33"/>
    <mergeCell ref="T33:AD33"/>
    <mergeCell ref="AE33:BP33"/>
    <mergeCell ref="BQ33:BR33"/>
    <mergeCell ref="G34:Q34"/>
    <mergeCell ref="AO34:AY34"/>
    <mergeCell ref="C14:L15"/>
    <mergeCell ref="N14:AO15"/>
    <mergeCell ref="C16:L19"/>
    <mergeCell ref="BG17:BH18"/>
    <mergeCell ref="BI17:BR18"/>
    <mergeCell ref="C20:L21"/>
    <mergeCell ref="N22:U23"/>
    <mergeCell ref="W22:BR23"/>
    <mergeCell ref="N24:U26"/>
    <mergeCell ref="W24:Z25"/>
    <mergeCell ref="AB24:BR25"/>
    <mergeCell ref="N27:U28"/>
    <mergeCell ref="W27:BR28"/>
    <mergeCell ref="C29:L30"/>
    <mergeCell ref="C31:L32"/>
    <mergeCell ref="BZ6:DF15"/>
    <mergeCell ref="C22:L28"/>
  </mergeCells>
  <phoneticPr fontId="2" type="Hiragana"/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0BE712B5-96D4-4390-8C8F-BF94145E3936}">
            <xm:f>ISERROR(SEARCH(申請書!$BW$18,AX15))</xm:f>
            <xm:f>申請書!$BW$18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AX15:BR15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E42"/>
  <sheetViews>
    <sheetView view="pageBreakPreview" zoomScale="85" zoomScaleNormal="70" zoomScaleSheetLayoutView="85" workbookViewId="0">
      <selection activeCell="AX15" sqref="AX15:BG15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09" ht="6" customHeight="1"/>
    <row r="2" spans="3:109" ht="6" customHeight="1"/>
    <row r="3" spans="3:109" ht="16.5" customHeight="1">
      <c r="AV3" s="190"/>
      <c r="AW3" s="190"/>
      <c r="AX3" s="190"/>
      <c r="AY3" s="190"/>
      <c r="AZ3" s="190"/>
      <c r="BA3" s="190"/>
      <c r="BB3" s="190"/>
      <c r="BC3" s="190"/>
      <c r="BD3" s="186" t="s">
        <v>31</v>
      </c>
      <c r="BE3" s="186"/>
      <c r="BF3" s="186"/>
      <c r="BG3" s="215"/>
      <c r="BH3" s="215"/>
      <c r="BI3" s="215"/>
      <c r="BJ3" s="215"/>
      <c r="BK3" s="215"/>
      <c r="BL3" s="215"/>
      <c r="BM3" s="215"/>
      <c r="BN3" s="215"/>
      <c r="BO3" s="215"/>
      <c r="BP3" s="186" t="s">
        <v>114</v>
      </c>
      <c r="BQ3" s="186"/>
      <c r="BR3" s="186"/>
    </row>
    <row r="4" spans="3:109"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24"/>
      <c r="BW4" s="224"/>
      <c r="BX4" s="224"/>
      <c r="BY4" s="224"/>
      <c r="BZ4" s="224"/>
      <c r="CA4" s="224"/>
      <c r="CB4" s="224"/>
      <c r="CC4" s="224"/>
    </row>
    <row r="5" spans="3:109" ht="19.5" customHeight="1"/>
    <row r="6" spans="3:109" ht="19.5">
      <c r="F6" s="231" t="s">
        <v>119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F6" s="95" t="s">
        <v>2</v>
      </c>
      <c r="AG6" s="95"/>
      <c r="AH6" s="95"/>
      <c r="BY6" s="225" t="s">
        <v>160</v>
      </c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</row>
    <row r="7" spans="3:109" ht="19.5" customHeight="1"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</row>
    <row r="8" spans="3:109" ht="19.5">
      <c r="AR8" s="27" t="s">
        <v>0</v>
      </c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L8" s="216" t="s">
        <v>111</v>
      </c>
      <c r="BM8" s="216"/>
      <c r="BN8" s="216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</row>
    <row r="9" spans="3:109" ht="19.5" customHeight="1"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</row>
    <row r="10" spans="3:109" ht="19.5">
      <c r="C10" s="1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</row>
    <row r="11" spans="3:109" ht="19.5" customHeight="1"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</row>
    <row r="12" spans="3:109">
      <c r="C12" s="2" t="s">
        <v>112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</row>
    <row r="13" spans="3:109" ht="12" customHeight="1"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</row>
    <row r="14" spans="3:109">
      <c r="C14" s="3" t="s">
        <v>52</v>
      </c>
      <c r="D14" s="15"/>
      <c r="E14" s="15"/>
      <c r="F14" s="15"/>
      <c r="G14" s="15"/>
      <c r="H14" s="15"/>
      <c r="I14" s="15"/>
      <c r="J14" s="15"/>
      <c r="K14" s="15"/>
      <c r="L14" s="28"/>
      <c r="M14" s="39"/>
      <c r="N14" s="53" t="str">
        <f>申請書!N21</f>
        <v/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118"/>
      <c r="AP14" s="120" t="s">
        <v>15</v>
      </c>
      <c r="AQ14" s="123"/>
      <c r="AR14" s="123"/>
      <c r="AS14" s="123"/>
      <c r="AT14" s="123"/>
      <c r="AU14" s="123"/>
      <c r="AV14" s="128"/>
      <c r="AW14" s="130"/>
      <c r="AX14" s="131" t="s">
        <v>9</v>
      </c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 t="s">
        <v>35</v>
      </c>
      <c r="BO14" s="131"/>
      <c r="BP14" s="131"/>
      <c r="BQ14" s="131"/>
      <c r="BR14" s="146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</row>
    <row r="15" spans="3:109">
      <c r="C15" s="4"/>
      <c r="D15" s="16"/>
      <c r="E15" s="16"/>
      <c r="F15" s="16"/>
      <c r="G15" s="16"/>
      <c r="H15" s="16"/>
      <c r="I15" s="16"/>
      <c r="J15" s="16"/>
      <c r="K15" s="16"/>
      <c r="L15" s="29"/>
      <c r="M15" s="4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119"/>
      <c r="AP15" s="121" t="s">
        <v>39</v>
      </c>
      <c r="AQ15" s="124"/>
      <c r="AR15" s="124"/>
      <c r="AS15" s="124"/>
      <c r="AT15" s="124"/>
      <c r="AU15" s="124"/>
      <c r="AV15" s="129"/>
      <c r="AW15" s="41"/>
      <c r="AX15" s="132" t="s">
        <v>32</v>
      </c>
      <c r="AY15" s="132"/>
      <c r="AZ15" s="132"/>
      <c r="BA15" s="132"/>
      <c r="BB15" s="132"/>
      <c r="BC15" s="132"/>
      <c r="BD15" s="132"/>
      <c r="BE15" s="132"/>
      <c r="BF15" s="132"/>
      <c r="BG15" s="132"/>
      <c r="BH15" s="138" t="s">
        <v>78</v>
      </c>
      <c r="BI15" s="132" t="s">
        <v>66</v>
      </c>
      <c r="BJ15" s="132"/>
      <c r="BK15" s="132"/>
      <c r="BL15" s="132"/>
      <c r="BM15" s="132"/>
      <c r="BN15" s="132"/>
      <c r="BO15" s="132"/>
      <c r="BP15" s="132"/>
      <c r="BQ15" s="132"/>
      <c r="BR15" s="147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</row>
    <row r="16" spans="3:109">
      <c r="C16" s="5" t="s">
        <v>11</v>
      </c>
      <c r="D16" s="17"/>
      <c r="E16" s="17"/>
      <c r="F16" s="17"/>
      <c r="G16" s="17"/>
      <c r="H16" s="17"/>
      <c r="I16" s="17"/>
      <c r="J16" s="17"/>
      <c r="K16" s="17"/>
      <c r="L16" s="30"/>
      <c r="M16" s="41"/>
      <c r="N16" s="55" t="s">
        <v>67</v>
      </c>
      <c r="O16" s="55"/>
      <c r="P16" s="55"/>
      <c r="Q16" s="64"/>
      <c r="R16" s="64" t="str">
        <f>申請書!R23</f>
        <v/>
      </c>
      <c r="S16" s="64"/>
      <c r="T16" s="64"/>
      <c r="U16" s="64" t="s">
        <v>68</v>
      </c>
      <c r="V16" s="64"/>
      <c r="W16" s="64"/>
      <c r="X16" s="64" t="str">
        <f>申請書!X23</f>
        <v/>
      </c>
      <c r="Y16" s="64"/>
      <c r="Z16" s="64"/>
      <c r="AA16" s="64" t="s">
        <v>40</v>
      </c>
      <c r="AB16" s="64"/>
      <c r="AC16" s="64"/>
      <c r="AD16" s="64" t="str">
        <f>申請書!AD23</f>
        <v/>
      </c>
      <c r="AE16" s="64"/>
      <c r="AF16" s="64"/>
      <c r="AG16" s="64" t="s">
        <v>69</v>
      </c>
      <c r="AH16" s="64"/>
      <c r="AI16" s="64"/>
      <c r="AJ16" s="64" t="s">
        <v>43</v>
      </c>
      <c r="AK16" s="64"/>
      <c r="AL16" s="64"/>
      <c r="AM16" s="64" t="s">
        <v>67</v>
      </c>
      <c r="AN16" s="64"/>
      <c r="AO16" s="64"/>
      <c r="AP16" s="64"/>
      <c r="AQ16" s="64" t="str">
        <f>申請書!AQ23</f>
        <v/>
      </c>
      <c r="AR16" s="64"/>
      <c r="AS16" s="64"/>
      <c r="AT16" s="64" t="s">
        <v>68</v>
      </c>
      <c r="AU16" s="64"/>
      <c r="AV16" s="64"/>
      <c r="AW16" s="64" t="str">
        <f>申請書!AW23</f>
        <v/>
      </c>
      <c r="AX16" s="64"/>
      <c r="AY16" s="64"/>
      <c r="AZ16" s="64" t="s">
        <v>40</v>
      </c>
      <c r="BA16" s="64"/>
      <c r="BB16" s="64"/>
      <c r="BC16" s="64" t="str">
        <f>申請書!BC23</f>
        <v/>
      </c>
      <c r="BD16" s="55"/>
      <c r="BE16" s="55"/>
      <c r="BF16" s="55" t="s">
        <v>69</v>
      </c>
      <c r="BG16" s="55"/>
      <c r="BH16" s="203"/>
      <c r="BI16" s="141" t="s">
        <v>70</v>
      </c>
      <c r="BJ16" s="55"/>
      <c r="BK16" s="55"/>
      <c r="BL16" s="55" t="str">
        <f>申請書!BL23</f>
        <v/>
      </c>
      <c r="BM16" s="55"/>
      <c r="BN16" s="55"/>
      <c r="BO16" s="55"/>
      <c r="BP16" s="55" t="s">
        <v>61</v>
      </c>
      <c r="BQ16" s="55"/>
      <c r="BR16" s="148"/>
    </row>
    <row r="17" spans="3:101">
      <c r="C17" s="6"/>
      <c r="D17" s="18"/>
      <c r="E17" s="18"/>
      <c r="F17" s="18"/>
      <c r="G17" s="18"/>
      <c r="H17" s="18"/>
      <c r="I17" s="18"/>
      <c r="J17" s="18"/>
      <c r="K17" s="18"/>
      <c r="L17" s="31"/>
      <c r="M17" s="41"/>
      <c r="N17" s="55" t="str">
        <f>申請書!N24</f>
        <v/>
      </c>
      <c r="O17" s="203"/>
      <c r="P17" s="41"/>
      <c r="Q17" s="56" t="s">
        <v>50</v>
      </c>
      <c r="R17" s="56"/>
      <c r="S17" s="56"/>
      <c r="T17" s="56"/>
      <c r="U17" s="56"/>
      <c r="V17" s="56"/>
      <c r="W17" s="56"/>
      <c r="X17" s="56"/>
      <c r="Y17" s="56"/>
      <c r="Z17" s="56"/>
      <c r="AA17" s="96"/>
      <c r="AB17" s="67"/>
      <c r="AC17" s="55" t="str">
        <f>申請書!AC24</f>
        <v/>
      </c>
      <c r="AD17" s="55"/>
      <c r="AE17" s="55"/>
      <c r="AF17" s="55" t="s">
        <v>19</v>
      </c>
      <c r="AG17" s="55"/>
      <c r="AH17" s="55"/>
      <c r="AI17" s="55" t="str">
        <f>申請書!AI24</f>
        <v/>
      </c>
      <c r="AJ17" s="55"/>
      <c r="AK17" s="55"/>
      <c r="AL17" s="55" t="s">
        <v>72</v>
      </c>
      <c r="AM17" s="55"/>
      <c r="AN17" s="55"/>
      <c r="AO17" s="55" t="s">
        <v>43</v>
      </c>
      <c r="AP17" s="55"/>
      <c r="AQ17" s="55"/>
      <c r="AR17" s="96"/>
      <c r="AS17" s="55" t="str">
        <f>申請書!AS24</f>
        <v/>
      </c>
      <c r="AT17" s="55"/>
      <c r="AU17" s="55"/>
      <c r="AV17" s="55" t="s">
        <v>19</v>
      </c>
      <c r="AW17" s="55"/>
      <c r="AX17" s="55"/>
      <c r="AY17" s="55" t="str">
        <f>申請書!AY24</f>
        <v/>
      </c>
      <c r="AZ17" s="55"/>
      <c r="BA17" s="55"/>
      <c r="BB17" s="55" t="s">
        <v>72</v>
      </c>
      <c r="BC17" s="55"/>
      <c r="BD17" s="55"/>
      <c r="BE17" s="137"/>
      <c r="BF17" s="85"/>
      <c r="BG17" s="64" t="str">
        <f>申請書!BG24</f>
        <v/>
      </c>
      <c r="BH17" s="106"/>
      <c r="BI17" s="57" t="s">
        <v>74</v>
      </c>
      <c r="BJ17" s="57"/>
      <c r="BK17" s="57"/>
      <c r="BL17" s="57"/>
      <c r="BM17" s="57"/>
      <c r="BN17" s="57"/>
      <c r="BO17" s="57"/>
      <c r="BP17" s="57"/>
      <c r="BQ17" s="57"/>
      <c r="BR17" s="149"/>
    </row>
    <row r="18" spans="3:101">
      <c r="C18" s="6"/>
      <c r="D18" s="18"/>
      <c r="E18" s="18"/>
      <c r="F18" s="18"/>
      <c r="G18" s="18"/>
      <c r="H18" s="18"/>
      <c r="I18" s="18"/>
      <c r="J18" s="18"/>
      <c r="K18" s="18"/>
      <c r="L18" s="31"/>
      <c r="M18" s="41"/>
      <c r="N18" s="55" t="str">
        <f>申請書!N25</f>
        <v/>
      </c>
      <c r="O18" s="203"/>
      <c r="P18" s="41"/>
      <c r="Q18" s="56" t="s">
        <v>71</v>
      </c>
      <c r="R18" s="56"/>
      <c r="S18" s="56"/>
      <c r="T18" s="56"/>
      <c r="U18" s="56"/>
      <c r="V18" s="56"/>
      <c r="W18" s="56"/>
      <c r="X18" s="56"/>
      <c r="Y18" s="56"/>
      <c r="Z18" s="56"/>
      <c r="AA18" s="96"/>
      <c r="AB18" s="67"/>
      <c r="AC18" s="55" t="str">
        <f>申請書!AC25</f>
        <v/>
      </c>
      <c r="AD18" s="55"/>
      <c r="AE18" s="55"/>
      <c r="AF18" s="55" t="s">
        <v>19</v>
      </c>
      <c r="AG18" s="55"/>
      <c r="AH18" s="55"/>
      <c r="AI18" s="55" t="str">
        <f>申請書!AI25</f>
        <v/>
      </c>
      <c r="AJ18" s="55"/>
      <c r="AK18" s="55"/>
      <c r="AL18" s="55" t="s">
        <v>72</v>
      </c>
      <c r="AM18" s="55"/>
      <c r="AN18" s="55"/>
      <c r="AO18" s="55" t="s">
        <v>43</v>
      </c>
      <c r="AP18" s="55"/>
      <c r="AQ18" s="55"/>
      <c r="AR18" s="96"/>
      <c r="AS18" s="55" t="str">
        <f>申請書!AS25</f>
        <v/>
      </c>
      <c r="AT18" s="55"/>
      <c r="AU18" s="55"/>
      <c r="AV18" s="55" t="s">
        <v>19</v>
      </c>
      <c r="AW18" s="55"/>
      <c r="AX18" s="55"/>
      <c r="AY18" s="55" t="str">
        <f>申請書!AY25</f>
        <v/>
      </c>
      <c r="AZ18" s="55"/>
      <c r="BA18" s="55"/>
      <c r="BB18" s="55" t="s">
        <v>72</v>
      </c>
      <c r="BC18" s="55"/>
      <c r="BD18" s="55"/>
      <c r="BE18" s="137"/>
      <c r="BF18" s="86"/>
      <c r="BG18" s="65"/>
      <c r="BH18" s="107"/>
      <c r="BI18" s="144"/>
      <c r="BJ18" s="144"/>
      <c r="BK18" s="144"/>
      <c r="BL18" s="144"/>
      <c r="BM18" s="144"/>
      <c r="BN18" s="144"/>
      <c r="BO18" s="144"/>
      <c r="BP18" s="144"/>
      <c r="BQ18" s="144"/>
      <c r="BR18" s="150"/>
    </row>
    <row r="19" spans="3:101">
      <c r="C19" s="7"/>
      <c r="D19" s="19"/>
      <c r="E19" s="19"/>
      <c r="F19" s="19"/>
      <c r="G19" s="19"/>
      <c r="H19" s="19"/>
      <c r="I19" s="19"/>
      <c r="J19" s="19"/>
      <c r="K19" s="19"/>
      <c r="L19" s="32"/>
      <c r="M19" s="41"/>
      <c r="N19" s="56" t="s">
        <v>76</v>
      </c>
      <c r="O19" s="56"/>
      <c r="P19" s="56"/>
      <c r="Q19" s="56"/>
      <c r="R19" s="56"/>
      <c r="S19" s="67"/>
      <c r="T19" s="68" t="str">
        <f>申請書!T26</f>
        <v/>
      </c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51"/>
    </row>
    <row r="20" spans="3:101">
      <c r="C20" s="8" t="s">
        <v>24</v>
      </c>
      <c r="D20" s="20"/>
      <c r="E20" s="20"/>
      <c r="F20" s="20"/>
      <c r="G20" s="20"/>
      <c r="H20" s="20"/>
      <c r="I20" s="20"/>
      <c r="J20" s="20"/>
      <c r="K20" s="20"/>
      <c r="L20" s="33"/>
      <c r="M20" s="42"/>
      <c r="N20" s="57" t="str">
        <f>申請書!N27</f>
        <v/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52"/>
    </row>
    <row r="21" spans="3:101">
      <c r="C21" s="4"/>
      <c r="D21" s="16"/>
      <c r="E21" s="16"/>
      <c r="F21" s="16"/>
      <c r="G21" s="16"/>
      <c r="H21" s="16"/>
      <c r="I21" s="16"/>
      <c r="J21" s="16"/>
      <c r="K21" s="16"/>
      <c r="L21" s="29"/>
      <c r="M21" s="40"/>
      <c r="N21" s="58" t="s">
        <v>6</v>
      </c>
      <c r="O21" s="58"/>
      <c r="P21" s="68" t="str">
        <f>申請書!P28</f>
        <v/>
      </c>
      <c r="Q21" s="68"/>
      <c r="R21" s="68"/>
      <c r="S21" s="68"/>
      <c r="T21" s="68"/>
      <c r="U21" s="68"/>
      <c r="V21" s="68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145" t="s">
        <v>37</v>
      </c>
      <c r="BR21" s="153"/>
      <c r="CW21" s="242"/>
    </row>
    <row r="22" spans="3:101">
      <c r="C22" s="8" t="s">
        <v>104</v>
      </c>
      <c r="D22" s="20"/>
      <c r="E22" s="20"/>
      <c r="F22" s="20"/>
      <c r="G22" s="20"/>
      <c r="H22" s="20"/>
      <c r="I22" s="20"/>
      <c r="J22" s="20"/>
      <c r="K22" s="20"/>
      <c r="L22" s="33"/>
      <c r="M22" s="192"/>
      <c r="N22" s="198" t="s">
        <v>94</v>
      </c>
      <c r="O22" s="198"/>
      <c r="P22" s="198"/>
      <c r="Q22" s="198"/>
      <c r="R22" s="198"/>
      <c r="S22" s="198"/>
      <c r="T22" s="198"/>
      <c r="U22" s="208"/>
      <c r="V22" s="82"/>
      <c r="W22" s="211" t="str">
        <f>申請書!W29</f>
        <v/>
      </c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7"/>
    </row>
    <row r="23" spans="3:101">
      <c r="C23" s="9"/>
      <c r="D23" s="21"/>
      <c r="E23" s="21"/>
      <c r="F23" s="21"/>
      <c r="G23" s="21"/>
      <c r="H23" s="21"/>
      <c r="I23" s="21"/>
      <c r="J23" s="21"/>
      <c r="K23" s="21"/>
      <c r="L23" s="34"/>
      <c r="M23" s="193"/>
      <c r="N23" s="199"/>
      <c r="O23" s="199"/>
      <c r="P23" s="199"/>
      <c r="Q23" s="199"/>
      <c r="R23" s="199"/>
      <c r="S23" s="199"/>
      <c r="T23" s="199"/>
      <c r="U23" s="209"/>
      <c r="V23" s="83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8"/>
    </row>
    <row r="24" spans="3:101">
      <c r="C24" s="9"/>
      <c r="D24" s="22"/>
      <c r="E24" s="22"/>
      <c r="F24" s="22"/>
      <c r="G24" s="22"/>
      <c r="H24" s="22"/>
      <c r="I24" s="22"/>
      <c r="J24" s="22"/>
      <c r="K24" s="22"/>
      <c r="L24" s="34"/>
      <c r="M24" s="194"/>
      <c r="N24" s="198" t="s">
        <v>28</v>
      </c>
      <c r="O24" s="198"/>
      <c r="P24" s="198"/>
      <c r="Q24" s="198"/>
      <c r="R24" s="198"/>
      <c r="S24" s="198"/>
      <c r="T24" s="198"/>
      <c r="U24" s="208"/>
      <c r="V24" s="42"/>
      <c r="W24" s="90" t="s">
        <v>102</v>
      </c>
      <c r="X24" s="90"/>
      <c r="Y24" s="90"/>
      <c r="Z24" s="90"/>
      <c r="AA24" s="97"/>
      <c r="AB24" s="211" t="str">
        <f>申請書!AB31</f>
        <v/>
      </c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7"/>
    </row>
    <row r="25" spans="3:101">
      <c r="C25" s="9"/>
      <c r="D25" s="21"/>
      <c r="E25" s="21"/>
      <c r="F25" s="21"/>
      <c r="G25" s="21"/>
      <c r="H25" s="21"/>
      <c r="I25" s="21"/>
      <c r="J25" s="21"/>
      <c r="K25" s="21"/>
      <c r="L25" s="34"/>
      <c r="M25" s="195"/>
      <c r="N25" s="200"/>
      <c r="O25" s="200"/>
      <c r="P25" s="200"/>
      <c r="Q25" s="200"/>
      <c r="R25" s="200"/>
      <c r="S25" s="200"/>
      <c r="T25" s="200"/>
      <c r="U25" s="210"/>
      <c r="V25" s="40"/>
      <c r="W25" s="91"/>
      <c r="X25" s="91"/>
      <c r="Y25" s="91"/>
      <c r="Z25" s="91"/>
      <c r="AA25" s="98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8"/>
    </row>
    <row r="26" spans="3:101">
      <c r="C26" s="9"/>
      <c r="D26" s="22"/>
      <c r="E26" s="22"/>
      <c r="F26" s="22"/>
      <c r="G26" s="22"/>
      <c r="H26" s="22"/>
      <c r="I26" s="22"/>
      <c r="J26" s="22"/>
      <c r="K26" s="22"/>
      <c r="L26" s="34"/>
      <c r="M26" s="196"/>
      <c r="N26" s="199"/>
      <c r="O26" s="199"/>
      <c r="P26" s="199"/>
      <c r="Q26" s="199"/>
      <c r="R26" s="199"/>
      <c r="S26" s="199"/>
      <c r="T26" s="199"/>
      <c r="U26" s="209"/>
      <c r="V26" s="84"/>
      <c r="W26" s="92" t="s">
        <v>90</v>
      </c>
      <c r="X26" s="92"/>
      <c r="Y26" s="92"/>
      <c r="Z26" s="92"/>
      <c r="AA26" s="92" t="s">
        <v>29</v>
      </c>
      <c r="AB26" s="92"/>
      <c r="AC26" s="92"/>
      <c r="AD26" s="104" t="str">
        <f>申請書!AD33</f>
        <v/>
      </c>
      <c r="AE26" s="104"/>
      <c r="AF26" s="104"/>
      <c r="AG26" s="104"/>
      <c r="AH26" s="104"/>
      <c r="AI26" s="104"/>
      <c r="AJ26" s="104"/>
      <c r="AK26" s="111" t="s">
        <v>92</v>
      </c>
      <c r="AL26" s="111"/>
      <c r="AM26" s="117"/>
      <c r="AN26" s="84"/>
      <c r="AO26" s="92" t="s">
        <v>30</v>
      </c>
      <c r="AP26" s="92"/>
      <c r="AQ26" s="92"/>
      <c r="AR26" s="92"/>
      <c r="AS26" s="92"/>
      <c r="AT26" s="92"/>
      <c r="AU26" s="92"/>
      <c r="AV26" s="92" t="s">
        <v>93</v>
      </c>
      <c r="AW26" s="92"/>
      <c r="AX26" s="92"/>
      <c r="AY26" s="104" t="str">
        <f>申請書!AY33</f>
        <v/>
      </c>
      <c r="AZ26" s="104"/>
      <c r="BA26" s="104"/>
      <c r="BB26" s="104"/>
      <c r="BC26" s="104"/>
      <c r="BD26" s="104"/>
      <c r="BE26" s="111" t="s">
        <v>92</v>
      </c>
      <c r="BF26" s="111"/>
      <c r="BG26" s="117"/>
      <c r="BH26" s="139"/>
      <c r="BI26" s="111"/>
      <c r="BJ26" s="111"/>
      <c r="BK26" s="111"/>
      <c r="BL26" s="111"/>
      <c r="BM26" s="111"/>
      <c r="BN26" s="111"/>
      <c r="BO26" s="111"/>
      <c r="BP26" s="111"/>
      <c r="BQ26" s="111"/>
      <c r="BR26" s="156"/>
    </row>
    <row r="27" spans="3:101">
      <c r="C27" s="9"/>
      <c r="D27" s="22"/>
      <c r="E27" s="22"/>
      <c r="F27" s="22"/>
      <c r="G27" s="22"/>
      <c r="H27" s="22"/>
      <c r="I27" s="22"/>
      <c r="J27" s="22"/>
      <c r="K27" s="22"/>
      <c r="L27" s="34"/>
      <c r="M27" s="192"/>
      <c r="N27" s="198" t="s">
        <v>101</v>
      </c>
      <c r="O27" s="198"/>
      <c r="P27" s="198"/>
      <c r="Q27" s="198"/>
      <c r="R27" s="198"/>
      <c r="S27" s="198"/>
      <c r="T27" s="198"/>
      <c r="U27" s="208"/>
      <c r="V27" s="85"/>
      <c r="W27" s="213" t="str">
        <f>申請書!W34</f>
        <v/>
      </c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9"/>
    </row>
    <row r="28" spans="3:101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197"/>
      <c r="N28" s="199"/>
      <c r="O28" s="199"/>
      <c r="P28" s="199"/>
      <c r="Q28" s="199"/>
      <c r="R28" s="199"/>
      <c r="S28" s="199"/>
      <c r="T28" s="199"/>
      <c r="U28" s="209"/>
      <c r="V28" s="86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20"/>
    </row>
    <row r="29" spans="3:101">
      <c r="C29" s="8" t="s">
        <v>51</v>
      </c>
      <c r="D29" s="20"/>
      <c r="E29" s="20"/>
      <c r="F29" s="20"/>
      <c r="G29" s="20"/>
      <c r="H29" s="20"/>
      <c r="I29" s="20"/>
      <c r="J29" s="20"/>
      <c r="K29" s="20"/>
      <c r="L29" s="33"/>
      <c r="M29" s="42"/>
      <c r="N29" s="62" t="s">
        <v>97</v>
      </c>
      <c r="O29" s="62"/>
      <c r="P29" s="62"/>
      <c r="Q29" s="62"/>
      <c r="R29" s="62"/>
      <c r="S29" s="62"/>
      <c r="T29" s="74"/>
      <c r="U29" s="80" t="str">
        <f>申請書!U36</f>
        <v/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135"/>
      <c r="BB29" s="62" t="s">
        <v>20</v>
      </c>
      <c r="BC29" s="62"/>
      <c r="BD29" s="62"/>
      <c r="BE29" s="62"/>
      <c r="BF29" s="62"/>
      <c r="BG29" s="74"/>
      <c r="BH29" s="80" t="str">
        <f>申請書!BH36</f>
        <v/>
      </c>
      <c r="BI29" s="80"/>
      <c r="BJ29" s="80"/>
      <c r="BK29" s="80"/>
      <c r="BL29" s="80"/>
      <c r="BM29" s="80"/>
      <c r="BN29" s="80"/>
      <c r="BO29" s="80"/>
      <c r="BP29" s="80"/>
      <c r="BQ29" s="80"/>
      <c r="BR29" s="159"/>
    </row>
    <row r="30" spans="3:101">
      <c r="C30" s="4"/>
      <c r="D30" s="16"/>
      <c r="E30" s="16"/>
      <c r="F30" s="16"/>
      <c r="G30" s="16"/>
      <c r="H30" s="16"/>
      <c r="I30" s="16"/>
      <c r="J30" s="16"/>
      <c r="K30" s="16"/>
      <c r="L30" s="29"/>
      <c r="M30" s="49"/>
      <c r="N30" s="63" t="s">
        <v>23</v>
      </c>
      <c r="O30" s="63"/>
      <c r="P30" s="63"/>
      <c r="Q30" s="63"/>
      <c r="R30" s="63"/>
      <c r="S30" s="63"/>
      <c r="T30" s="75"/>
      <c r="U30" s="81" t="str">
        <f>申請書!U37</f>
        <v/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136"/>
      <c r="BB30" s="63" t="s">
        <v>8</v>
      </c>
      <c r="BC30" s="63"/>
      <c r="BD30" s="63"/>
      <c r="BE30" s="63"/>
      <c r="BF30" s="63"/>
      <c r="BG30" s="75"/>
      <c r="BH30" s="81" t="str">
        <f>申請書!BH37</f>
        <v/>
      </c>
      <c r="BI30" s="81"/>
      <c r="BJ30" s="81"/>
      <c r="BK30" s="81"/>
      <c r="BL30" s="81"/>
      <c r="BM30" s="81"/>
      <c r="BN30" s="81"/>
      <c r="BO30" s="81"/>
      <c r="BP30" s="81"/>
      <c r="BQ30" s="81"/>
      <c r="BR30" s="221"/>
    </row>
    <row r="31" spans="3:101">
      <c r="C31" s="9" t="s">
        <v>96</v>
      </c>
      <c r="D31" s="22"/>
      <c r="E31" s="22"/>
      <c r="F31" s="22"/>
      <c r="G31" s="22"/>
      <c r="H31" s="22"/>
      <c r="I31" s="22"/>
      <c r="J31" s="22"/>
      <c r="K31" s="22"/>
      <c r="L31" s="34"/>
      <c r="M31" s="42"/>
      <c r="N31" s="62" t="s">
        <v>97</v>
      </c>
      <c r="O31" s="62"/>
      <c r="P31" s="62"/>
      <c r="Q31" s="62"/>
      <c r="R31" s="62"/>
      <c r="S31" s="62"/>
      <c r="T31" s="74"/>
      <c r="U31" s="80" t="str">
        <f>申請書!U38</f>
        <v/>
      </c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135"/>
      <c r="BB31" s="62" t="s">
        <v>20</v>
      </c>
      <c r="BC31" s="62"/>
      <c r="BD31" s="62"/>
      <c r="BE31" s="62"/>
      <c r="BF31" s="62"/>
      <c r="BG31" s="74"/>
      <c r="BH31" s="80" t="str">
        <f>申請書!BH38</f>
        <v/>
      </c>
      <c r="BI31" s="80"/>
      <c r="BJ31" s="80"/>
      <c r="BK31" s="80"/>
      <c r="BL31" s="80"/>
      <c r="BM31" s="80"/>
      <c r="BN31" s="80"/>
      <c r="BO31" s="80"/>
      <c r="BP31" s="80"/>
      <c r="BQ31" s="80"/>
      <c r="BR31" s="159"/>
    </row>
    <row r="32" spans="3:101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49"/>
      <c r="N32" s="63" t="s">
        <v>98</v>
      </c>
      <c r="O32" s="63"/>
      <c r="P32" s="63"/>
      <c r="Q32" s="63"/>
      <c r="R32" s="63"/>
      <c r="S32" s="63"/>
      <c r="T32" s="75"/>
      <c r="U32" s="81" t="str">
        <f>申請書!U39</f>
        <v/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136"/>
      <c r="BB32" s="63" t="s">
        <v>8</v>
      </c>
      <c r="BC32" s="63"/>
      <c r="BD32" s="63"/>
      <c r="BE32" s="63"/>
      <c r="BF32" s="63"/>
      <c r="BG32" s="75"/>
      <c r="BH32" s="81" t="str">
        <f>申請書!BH39</f>
        <v/>
      </c>
      <c r="BI32" s="81"/>
      <c r="BJ32" s="81"/>
      <c r="BK32" s="81"/>
      <c r="BL32" s="81"/>
      <c r="BM32" s="81"/>
      <c r="BN32" s="81"/>
      <c r="BO32" s="81"/>
      <c r="BP32" s="81"/>
      <c r="BQ32" s="81"/>
      <c r="BR32" s="221"/>
    </row>
    <row r="33" spans="3:70" ht="21" customHeight="1">
      <c r="C33" s="10" t="s">
        <v>95</v>
      </c>
      <c r="D33" s="23"/>
      <c r="E33" s="23"/>
      <c r="F33" s="23"/>
      <c r="G33" s="23"/>
      <c r="H33" s="23"/>
      <c r="I33" s="23"/>
      <c r="J33" s="23"/>
      <c r="K33" s="23"/>
      <c r="L33" s="35"/>
      <c r="M33" s="41"/>
      <c r="N33" s="55" t="str">
        <f>申請書!N40</f>
        <v/>
      </c>
      <c r="O33" s="55"/>
      <c r="P33" s="55"/>
      <c r="Q33" s="69"/>
      <c r="R33" s="71" t="s">
        <v>6</v>
      </c>
      <c r="S33" s="71"/>
      <c r="T33" s="76" t="str">
        <f>IF($N$33="有","別紙のとおり",IF($N$33="","","通行可能車種 ："))</f>
        <v/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105" t="str">
        <f>申請書!AE40</f>
        <v/>
      </c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76" t="s">
        <v>37</v>
      </c>
      <c r="BR33" s="161"/>
    </row>
    <row r="34" spans="3:70" ht="21" customHeight="1">
      <c r="C34" s="226"/>
      <c r="D34" s="229"/>
      <c r="E34" s="229"/>
      <c r="F34" s="229"/>
      <c r="G34" s="232" t="s">
        <v>108</v>
      </c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29"/>
      <c r="S34" s="229"/>
      <c r="T34" s="229"/>
      <c r="U34" s="233"/>
      <c r="V34" s="236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32" t="s">
        <v>109</v>
      </c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39"/>
    </row>
    <row r="35" spans="3:70">
      <c r="C35" s="227"/>
      <c r="U35" s="234"/>
      <c r="V35" s="237"/>
      <c r="BR35" s="240"/>
    </row>
    <row r="36" spans="3:70" ht="16.5" customHeight="1">
      <c r="C36" s="227"/>
      <c r="U36" s="234"/>
      <c r="V36" s="237"/>
      <c r="BR36" s="240"/>
    </row>
    <row r="37" spans="3:70">
      <c r="C37" s="227"/>
      <c r="U37" s="234"/>
      <c r="V37" s="237"/>
      <c r="BR37" s="240"/>
    </row>
    <row r="38" spans="3:70">
      <c r="C38" s="227"/>
      <c r="U38" s="234"/>
      <c r="V38" s="237"/>
      <c r="BR38" s="240"/>
    </row>
    <row r="39" spans="3:70">
      <c r="C39" s="227"/>
      <c r="U39" s="234"/>
      <c r="V39" s="237"/>
      <c r="BR39" s="240"/>
    </row>
    <row r="40" spans="3:70">
      <c r="C40" s="227"/>
      <c r="U40" s="234"/>
      <c r="V40" s="237"/>
      <c r="BR40" s="240"/>
    </row>
    <row r="41" spans="3:70">
      <c r="C41" s="227"/>
      <c r="U41" s="234"/>
      <c r="V41" s="237"/>
      <c r="BR41" s="240"/>
    </row>
    <row r="42" spans="3:70" ht="17.25">
      <c r="C42" s="228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5"/>
      <c r="V42" s="238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41"/>
    </row>
    <row r="43" spans="3:70"/>
    <row r="44" spans="3:70"/>
    <row r="45" spans="3:70"/>
    <row r="46" spans="3:70"/>
    <row r="47" spans="3:70"/>
    <row r="48" spans="3:7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15">
    <mergeCell ref="AV3:BC3"/>
    <mergeCell ref="BD3:BF3"/>
    <mergeCell ref="BG3:BO3"/>
    <mergeCell ref="BP3:BR3"/>
    <mergeCell ref="AU4:BR4"/>
    <mergeCell ref="BV4:CC4"/>
    <mergeCell ref="F6:AC6"/>
    <mergeCell ref="AF6:AH6"/>
    <mergeCell ref="AR8:BI8"/>
    <mergeCell ref="BL8:BN8"/>
    <mergeCell ref="C10:BR10"/>
    <mergeCell ref="C12:BR12"/>
    <mergeCell ref="AP14:AV14"/>
    <mergeCell ref="AX14:BC14"/>
    <mergeCell ref="BD14:BM14"/>
    <mergeCell ref="BN14:BR14"/>
    <mergeCell ref="AP15:AV15"/>
    <mergeCell ref="AX15:BG15"/>
    <mergeCell ref="BI15:BR15"/>
    <mergeCell ref="N16:Q16"/>
    <mergeCell ref="R16:T16"/>
    <mergeCell ref="U16:W16"/>
    <mergeCell ref="X16:Z16"/>
    <mergeCell ref="AA16:AC16"/>
    <mergeCell ref="AD16:AF16"/>
    <mergeCell ref="AG16:AI16"/>
    <mergeCell ref="AJ16:AL16"/>
    <mergeCell ref="AM16:AP16"/>
    <mergeCell ref="AQ16:AS16"/>
    <mergeCell ref="AT16:AV16"/>
    <mergeCell ref="AW16:AY16"/>
    <mergeCell ref="AZ16:BB16"/>
    <mergeCell ref="BC16:BE16"/>
    <mergeCell ref="BF16:BH16"/>
    <mergeCell ref="BI16:BK16"/>
    <mergeCell ref="BL16:BO16"/>
    <mergeCell ref="BP16:BR16"/>
    <mergeCell ref="N17:O17"/>
    <mergeCell ref="Q17:Z17"/>
    <mergeCell ref="AC17:AE17"/>
    <mergeCell ref="AF17:AH17"/>
    <mergeCell ref="AI17:AK17"/>
    <mergeCell ref="AL17:AN17"/>
    <mergeCell ref="AO17:AQ17"/>
    <mergeCell ref="AS17:AU17"/>
    <mergeCell ref="AV17:AX17"/>
    <mergeCell ref="AY17:BA17"/>
    <mergeCell ref="BB17:BD17"/>
    <mergeCell ref="N18:O18"/>
    <mergeCell ref="Q18:Z18"/>
    <mergeCell ref="AC18:AE18"/>
    <mergeCell ref="AF18:AH18"/>
    <mergeCell ref="AI18:AK18"/>
    <mergeCell ref="AL18:AN18"/>
    <mergeCell ref="AO18:AQ18"/>
    <mergeCell ref="AS18:AU18"/>
    <mergeCell ref="AV18:AX18"/>
    <mergeCell ref="AY18:BA18"/>
    <mergeCell ref="BB18:BD18"/>
    <mergeCell ref="N19:R19"/>
    <mergeCell ref="T19:BR19"/>
    <mergeCell ref="N20:AL20"/>
    <mergeCell ref="N21:O21"/>
    <mergeCell ref="P21:BP21"/>
    <mergeCell ref="BQ21:BR21"/>
    <mergeCell ref="W26:Z26"/>
    <mergeCell ref="AA26:AC26"/>
    <mergeCell ref="AD26:AJ26"/>
    <mergeCell ref="AK26:AM26"/>
    <mergeCell ref="AO26:AU26"/>
    <mergeCell ref="AV26:AX26"/>
    <mergeCell ref="AY26:BD26"/>
    <mergeCell ref="BE26:BG26"/>
    <mergeCell ref="BH26:BR26"/>
    <mergeCell ref="N29:S29"/>
    <mergeCell ref="U29:AZ29"/>
    <mergeCell ref="BB29:BF29"/>
    <mergeCell ref="BH29:BR29"/>
    <mergeCell ref="N30:S30"/>
    <mergeCell ref="U30:AZ30"/>
    <mergeCell ref="BB30:BF30"/>
    <mergeCell ref="BH30:BR30"/>
    <mergeCell ref="N31:S31"/>
    <mergeCell ref="U31:AZ31"/>
    <mergeCell ref="BB31:BF31"/>
    <mergeCell ref="BH31:BR31"/>
    <mergeCell ref="N32:S32"/>
    <mergeCell ref="U32:AZ32"/>
    <mergeCell ref="BB32:BF32"/>
    <mergeCell ref="BH32:BR32"/>
    <mergeCell ref="C33:L33"/>
    <mergeCell ref="N33:P33"/>
    <mergeCell ref="R33:S33"/>
    <mergeCell ref="T33:AD33"/>
    <mergeCell ref="AE33:BP33"/>
    <mergeCell ref="BQ33:BR33"/>
    <mergeCell ref="G34:Q34"/>
    <mergeCell ref="AO34:AY34"/>
    <mergeCell ref="C14:L15"/>
    <mergeCell ref="N14:AO15"/>
    <mergeCell ref="C16:L19"/>
    <mergeCell ref="BG17:BH18"/>
    <mergeCell ref="BI17:BR18"/>
    <mergeCell ref="C20:L21"/>
    <mergeCell ref="N22:U23"/>
    <mergeCell ref="W22:BR23"/>
    <mergeCell ref="N24:U26"/>
    <mergeCell ref="W24:Z25"/>
    <mergeCell ref="AB24:BR25"/>
    <mergeCell ref="N27:U28"/>
    <mergeCell ref="W27:BR28"/>
    <mergeCell ref="C29:L30"/>
    <mergeCell ref="C31:L32"/>
    <mergeCell ref="BY6:DE15"/>
    <mergeCell ref="C22:L28"/>
  </mergeCells>
  <phoneticPr fontId="2" type="Hiragana"/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19EBE16C-4D04-42A8-B843-EC139AFB3D0F}">
            <xm:f>ISERROR(SEARCH(申請書!$BW$18,AX15))</xm:f>
            <xm:f>申請書!$BW$18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AX15:BR15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申請書 記入例</vt:lpstr>
      <vt:lpstr>申請書</vt:lpstr>
      <vt:lpstr>許可通知</vt:lpstr>
      <vt:lpstr>通知(警察)</vt:lpstr>
      <vt:lpstr>通知(消防)</vt:lpstr>
    </vt:vector>
  </TitlesOfParts>
  <Company>maniwa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itamochi</dc:creator>
  <cp:lastModifiedBy>itamochi</cp:lastModifiedBy>
  <dcterms:created xsi:type="dcterms:W3CDTF">2025-10-20T23:54:23Z</dcterms:created>
  <dcterms:modified xsi:type="dcterms:W3CDTF">2025-11-12T00:08:09Z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2025-11-12T00:08:09Z</vt:filetime>
  </property>
</Properties>
</file>