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全面積計算" sheetId="2" r:id="rId1"/>
    <sheet name="全面積（表）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<sst xmlns="http://schemas.openxmlformats.org/spreadsheetml/2006/main" xmlns:r="http://schemas.openxmlformats.org/officeDocument/2006/relationships" count="114" uniqueCount="114">
  <si>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【参考】</t>
    <rPh sb="1" eb="3">
      <t>サンコウ</t>
    </rPh>
    <phoneticPr fontId="7"/>
  </si>
  <si>
    <t>洋食</t>
    <rPh sb="0" eb="2">
      <t>ヨウショク</t>
    </rPh>
    <phoneticPr fontId="7"/>
  </si>
  <si>
    <t>表－４　阻集グリース及び堆積残さの推奨清掃周期</t>
    <rPh sb="0" eb="1">
      <t>ヒョウ</t>
    </rPh>
    <rPh sb="4" eb="5">
      <t>ハバ</t>
    </rPh>
    <rPh sb="5" eb="6">
      <t>アツ</t>
    </rPh>
    <rPh sb="10" eb="11">
      <t>オヨ</t>
    </rPh>
    <rPh sb="12" eb="14">
      <t>タイセキ</t>
    </rPh>
    <rPh sb="14" eb="15">
      <t>ザン</t>
    </rPh>
    <rPh sb="17" eb="19">
      <t>スイショウ</t>
    </rPh>
    <rPh sb="19" eb="21">
      <t>セイソウ</t>
    </rPh>
    <rPh sb="21" eb="23">
      <t>シュウキ</t>
    </rPh>
    <phoneticPr fontId="7"/>
  </si>
  <si>
    <t>　　　○スナック　→　喫茶</t>
    <rPh sb="11" eb="13">
      <t>キッサ</t>
    </rPh>
    <phoneticPr fontId="7"/>
  </si>
  <si>
    <t>：１㎡・１日当たりの堆積残さの質量【表-１の各因子の標準値を参照】（ｇ/(㎡・日)）</t>
    <rPh sb="5" eb="6">
      <t>にち</t>
    </rPh>
    <rPh sb="6" eb="7">
      <t>あ</t>
    </rPh>
    <rPh sb="10" eb="12">
      <t>たいせき</t>
    </rPh>
    <rPh sb="12" eb="13">
      <t>ざん</t>
    </rPh>
    <rPh sb="15" eb="17">
      <t>しつりょう</t>
    </rPh>
    <phoneticPr fontId="2" type="Hiragana"/>
  </si>
  <si>
    <t>ｇｕ</t>
  </si>
  <si>
    <t>表－３　補正回転数の標準値</t>
    <rPh sb="0" eb="1">
      <t>ヒョウ</t>
    </rPh>
    <rPh sb="4" eb="6">
      <t>ホセイ</t>
    </rPh>
    <rPh sb="6" eb="9">
      <t>カイテンスウ</t>
    </rPh>
    <rPh sb="10" eb="13">
      <t>ヒョウジュンチ</t>
    </rPh>
    <phoneticPr fontId="7"/>
  </si>
  <si>
    <t>ℓ/（㎡・日）</t>
    <rPh sb="5" eb="6">
      <t>ニチ</t>
    </rPh>
    <phoneticPr fontId="7"/>
  </si>
  <si>
    <t>回転数</t>
    <rPh sb="0" eb="3">
      <t>カイテンスウ</t>
    </rPh>
    <phoneticPr fontId="7"/>
  </si>
  <si>
    <t>喫茶</t>
    <rPh sb="0" eb="2">
      <t>キッサ</t>
    </rPh>
    <phoneticPr fontId="7"/>
  </si>
  <si>
    <t>中国（中華）料理</t>
    <rPh sb="0" eb="2">
      <t>チュウゴク</t>
    </rPh>
    <rPh sb="3" eb="5">
      <t>チュウカ</t>
    </rPh>
    <rPh sb="6" eb="8">
      <t>リョウリ</t>
    </rPh>
    <phoneticPr fontId="7"/>
  </si>
  <si>
    <t>　　　　※ただし、店舗全面積は、カウンター面積+厨房面積とする。</t>
    <rPh sb="9" eb="11">
      <t>テンポ</t>
    </rPh>
    <rPh sb="11" eb="14">
      <t>ゼンメンセキ</t>
    </rPh>
    <rPh sb="21" eb="23">
      <t>メンセキ</t>
    </rPh>
    <rPh sb="24" eb="26">
      <t>チュウボウ</t>
    </rPh>
    <rPh sb="26" eb="28">
      <t>メンセキ</t>
    </rPh>
    <phoneticPr fontId="7"/>
  </si>
  <si>
    <t>阻集グリース</t>
    <rPh sb="0" eb="1">
      <t>ハバ</t>
    </rPh>
    <rPh sb="1" eb="2">
      <t>アツ</t>
    </rPh>
    <phoneticPr fontId="7"/>
  </si>
  <si>
    <t>ｎ</t>
  </si>
  <si>
    <t>学生食堂</t>
    <rPh sb="0" eb="2">
      <t>ガクセイ</t>
    </rPh>
    <rPh sb="2" eb="3">
      <t>ショク</t>
    </rPh>
    <rPh sb="3" eb="4">
      <t>ドウ</t>
    </rPh>
    <phoneticPr fontId="7"/>
  </si>
  <si>
    <t>（例）○コンビニエンスストア（店舗内で調理・販売する場合）　→　ファーストフード</t>
    <rPh sb="1" eb="2">
      <t>レイ</t>
    </rPh>
    <rPh sb="15" eb="17">
      <t>テンポ</t>
    </rPh>
    <rPh sb="17" eb="18">
      <t>ナイ</t>
    </rPh>
    <rPh sb="19" eb="21">
      <t>チョウリ</t>
    </rPh>
    <rPh sb="22" eb="24">
      <t>ハンバイ</t>
    </rPh>
    <rPh sb="26" eb="28">
      <t>バアイ</t>
    </rPh>
    <phoneticPr fontId="7"/>
  </si>
  <si>
    <t>（倍）</t>
    <rPh sb="1" eb="2">
      <t>バイ</t>
    </rPh>
    <phoneticPr fontId="7"/>
  </si>
  <si>
    <t>ｇｂ</t>
  </si>
  <si>
    <t>ｔ</t>
  </si>
  <si>
    <t>危険率</t>
  </si>
  <si>
    <t>ｋ</t>
  </si>
  <si>
    <t>そば・うどん</t>
  </si>
  <si>
    <t>：堆積残さの質量（kg）</t>
    <rPh sb="1" eb="3">
      <t>たいせき</t>
    </rPh>
    <rPh sb="3" eb="4">
      <t>ざん</t>
    </rPh>
    <rPh sb="6" eb="8">
      <t>しつりょう</t>
    </rPh>
    <phoneticPr fontId="2" type="Hiragana"/>
  </si>
  <si>
    <t>　表－２に該当する食種がない場合は、使用形態の近い食種を該当させる。</t>
    <rPh sb="1" eb="2">
      <t>ヒョウ</t>
    </rPh>
    <rPh sb="5" eb="7">
      <t>ガイトウ</t>
    </rPh>
    <rPh sb="9" eb="10">
      <t>ショク</t>
    </rPh>
    <rPh sb="10" eb="11">
      <t>シュ</t>
    </rPh>
    <rPh sb="14" eb="16">
      <t>バアイ</t>
    </rPh>
    <rPh sb="18" eb="20">
      <t>シヨウ</t>
    </rPh>
    <rPh sb="20" eb="22">
      <t>ケイタイ</t>
    </rPh>
    <rPh sb="23" eb="24">
      <t>チカ</t>
    </rPh>
    <rPh sb="25" eb="26">
      <t>ショク</t>
    </rPh>
    <rPh sb="26" eb="27">
      <t>シュ</t>
    </rPh>
    <rPh sb="28" eb="30">
      <t>ガイトウ</t>
    </rPh>
    <phoneticPr fontId="7"/>
  </si>
  <si>
    <t>ラーメン</t>
  </si>
  <si>
    <t>（</t>
  </si>
  <si>
    <t>○空気調和・衛生工学会規格「ＳＨＡＳＥ-S217-2016　グリース阻集器」　P5「表4-回転数の標準値」より</t>
    <rPh sb="1" eb="3">
      <t>クウキ</t>
    </rPh>
    <rPh sb="3" eb="5">
      <t>チョウワ</t>
    </rPh>
    <rPh sb="6" eb="8">
      <t>エイセイ</t>
    </rPh>
    <rPh sb="8" eb="10">
      <t>コウガク</t>
    </rPh>
    <rPh sb="10" eb="11">
      <t>カイ</t>
    </rPh>
    <rPh sb="11" eb="13">
      <t>キカク</t>
    </rPh>
    <rPh sb="34" eb="35">
      <t>ハバ</t>
    </rPh>
    <rPh sb="35" eb="36">
      <t>アツ</t>
    </rPh>
    <rPh sb="36" eb="37">
      <t>キ</t>
    </rPh>
    <rPh sb="42" eb="43">
      <t>ヒョウ</t>
    </rPh>
    <rPh sb="45" eb="48">
      <t>カイテンスウ</t>
    </rPh>
    <rPh sb="49" eb="52">
      <t>ヒョウジュンチ</t>
    </rPh>
    <phoneticPr fontId="7"/>
  </si>
  <si>
    <t>G</t>
  </si>
  <si>
    <t>Wm</t>
  </si>
  <si>
    <t>社員・従業員用厨房</t>
    <rPh sb="0" eb="2">
      <t>シャイン</t>
    </rPh>
    <rPh sb="3" eb="6">
      <t>ジュウギョウイン</t>
    </rPh>
    <rPh sb="6" eb="7">
      <t>ヨウ</t>
    </rPh>
    <rPh sb="7" eb="9">
      <t>チュウボウ</t>
    </rPh>
    <phoneticPr fontId="7"/>
  </si>
  <si>
    <t>食種</t>
    <rPh sb="0" eb="1">
      <t>ショク</t>
    </rPh>
    <rPh sb="1" eb="2">
      <t>タネ</t>
    </rPh>
    <phoneticPr fontId="7"/>
  </si>
  <si>
    <t>：入力場所</t>
    <rPh sb="1" eb="3">
      <t>にゅうりょく</t>
    </rPh>
    <rPh sb="3" eb="5">
      <t>ばしょ</t>
    </rPh>
    <phoneticPr fontId="2" type="Hiragana"/>
  </si>
  <si>
    <t>和食</t>
    <rPh sb="0" eb="2">
      <t>ワショク</t>
    </rPh>
    <phoneticPr fontId="7"/>
  </si>
  <si>
    <t>軽食</t>
    <rPh sb="0" eb="2">
      <t>ケイショク</t>
    </rPh>
    <phoneticPr fontId="7"/>
  </si>
  <si>
    <t>ファーストフード</t>
  </si>
  <si>
    <t>厨房を含む店舗全面積（㎡）</t>
    <rPh sb="0" eb="2">
      <t>チュウボウ</t>
    </rPh>
    <rPh sb="3" eb="4">
      <t>フク</t>
    </rPh>
    <rPh sb="5" eb="7">
      <t>テンポ</t>
    </rPh>
    <rPh sb="7" eb="10">
      <t>ゼンメンセキ</t>
    </rPh>
    <phoneticPr fontId="7"/>
  </si>
  <si>
    <t>（人/席・日）</t>
    <rPh sb="1" eb="2">
      <t>ジン</t>
    </rPh>
    <rPh sb="3" eb="4">
      <t>セキ</t>
    </rPh>
    <rPh sb="5" eb="6">
      <t>ニチ</t>
    </rPh>
    <phoneticPr fontId="7"/>
  </si>
  <si>
    <t>社員・従業員用厨房</t>
  </si>
  <si>
    <t>－</t>
  </si>
  <si>
    <t>１．流入流量の計算法</t>
    <rPh sb="2" eb="4">
      <t>りゅうにゅう</t>
    </rPh>
    <rPh sb="4" eb="6">
      <t>りゅうりょう</t>
    </rPh>
    <rPh sb="7" eb="10">
      <t>けいさんほう</t>
    </rPh>
    <phoneticPr fontId="2" type="Hiragana"/>
  </si>
  <si>
    <t>Q</t>
  </si>
  <si>
    <t>清掃の周期（日）</t>
    <rPh sb="0" eb="2">
      <t>セイソウ</t>
    </rPh>
    <rPh sb="3" eb="5">
      <t>シュウキ</t>
    </rPh>
    <rPh sb="6" eb="7">
      <t>ニチ</t>
    </rPh>
    <phoneticPr fontId="7"/>
  </si>
  <si>
    <t>（min/日）</t>
    <rPh sb="5" eb="6">
      <t>ニチ</t>
    </rPh>
    <phoneticPr fontId="7"/>
  </si>
  <si>
    <t>ｎ０</t>
  </si>
  <si>
    <t>ｇ/（㎡・日）</t>
    <rPh sb="5" eb="6">
      <t>ニチ</t>
    </rPh>
    <phoneticPr fontId="7"/>
  </si>
  <si>
    <t>表－２　回転数の標準値</t>
    <rPh sb="0" eb="1">
      <t>ヒョウ</t>
    </rPh>
    <rPh sb="4" eb="7">
      <t>カイテンスウ</t>
    </rPh>
    <rPh sb="8" eb="11">
      <t>ヒョウジュンチ</t>
    </rPh>
    <phoneticPr fontId="7"/>
  </si>
  <si>
    <t>堆積残さ</t>
    <rPh sb="0" eb="2">
      <t>タイセキ</t>
    </rPh>
    <rPh sb="2" eb="3">
      <t>ザン</t>
    </rPh>
    <phoneticPr fontId="7"/>
  </si>
  <si>
    <t>　　　○パン・ケーキ　→　軽食</t>
    <rPh sb="13" eb="15">
      <t>ケイショク</t>
    </rPh>
    <phoneticPr fontId="7"/>
  </si>
  <si>
    <t>○空気調和・衛生工学会規格「ＳＨＡＳＥ-S217-2016　グリース阻集器」　P4「表3-各因子の標準値」より</t>
  </si>
  <si>
    <t>　　　○焼き鳥　→　和食</t>
    <rPh sb="4" eb="5">
      <t>ヤ</t>
    </rPh>
    <rPh sb="6" eb="7">
      <t>ドリ</t>
    </rPh>
    <rPh sb="10" eb="12">
      <t>ワショク</t>
    </rPh>
    <phoneticPr fontId="7"/>
  </si>
  <si>
    <t>　　　　※スーパーマーケット内作業場については各作業場面積</t>
    <rPh sb="14" eb="15">
      <t>ナイ</t>
    </rPh>
    <rPh sb="15" eb="18">
      <t>サギョウジョウ</t>
    </rPh>
    <rPh sb="23" eb="24">
      <t>カク</t>
    </rPh>
    <rPh sb="24" eb="27">
      <t>サギョウジョウ</t>
    </rPh>
    <rPh sb="27" eb="29">
      <t>メンセキ</t>
    </rPh>
    <phoneticPr fontId="7"/>
  </si>
  <si>
    <t>○空気調和・衛生工学会規格「ＳＨＡＳＥ-S217-2016　グリース阻集器」　P5「表5-補正回転数の標準値」より</t>
    <rPh sb="1" eb="3">
      <t>クウキ</t>
    </rPh>
    <rPh sb="3" eb="5">
      <t>チョウワ</t>
    </rPh>
    <rPh sb="6" eb="8">
      <t>エイセイ</t>
    </rPh>
    <rPh sb="8" eb="10">
      <t>コウガク</t>
    </rPh>
    <rPh sb="10" eb="11">
      <t>カイ</t>
    </rPh>
    <rPh sb="11" eb="13">
      <t>キカク</t>
    </rPh>
    <rPh sb="34" eb="35">
      <t>ハバ</t>
    </rPh>
    <rPh sb="35" eb="36">
      <t>アツ</t>
    </rPh>
    <rPh sb="36" eb="37">
      <t>キ</t>
    </rPh>
    <rPh sb="42" eb="43">
      <t>ヒョウ</t>
    </rPh>
    <rPh sb="45" eb="47">
      <t>ホセイ</t>
    </rPh>
    <rPh sb="47" eb="50">
      <t>カイテンスウ</t>
    </rPh>
    <rPh sb="51" eb="54">
      <t>ヒョウジュンチ</t>
    </rPh>
    <phoneticPr fontId="7"/>
  </si>
  <si>
    <t>　　　○居酒屋　→　和食</t>
    <rPh sb="4" eb="7">
      <t>イザカヤ</t>
    </rPh>
    <rPh sb="10" eb="12">
      <t>ワショク</t>
    </rPh>
    <phoneticPr fontId="7"/>
  </si>
  <si>
    <t>※1日当りの使用時間が前もってわかっている場合は、その時間を１日当りの厨房使用時間としても良い。</t>
    <rPh sb="2" eb="3">
      <t>ニチ</t>
    </rPh>
    <rPh sb="3" eb="4">
      <t>アタ</t>
    </rPh>
    <rPh sb="6" eb="8">
      <t>シヨウ</t>
    </rPh>
    <rPh sb="8" eb="10">
      <t>ジカン</t>
    </rPh>
    <rPh sb="11" eb="12">
      <t>マエ</t>
    </rPh>
    <rPh sb="21" eb="23">
      <t>バアイ</t>
    </rPh>
    <rPh sb="27" eb="29">
      <t>ジカン</t>
    </rPh>
    <rPh sb="31" eb="32">
      <t>ニチ</t>
    </rPh>
    <rPh sb="32" eb="33">
      <t>ア</t>
    </rPh>
    <rPh sb="35" eb="37">
      <t>チュウボウ</t>
    </rPh>
    <rPh sb="37" eb="39">
      <t>シヨウ</t>
    </rPh>
    <rPh sb="39" eb="41">
      <t>ジカン</t>
    </rPh>
    <rPh sb="45" eb="46">
      <t>ヨ</t>
    </rPh>
    <phoneticPr fontId="7"/>
  </si>
  <si>
    <t>　　　○スーパーマーケット内のパン作業場　→　軽食</t>
    <rPh sb="13" eb="14">
      <t>ナイ</t>
    </rPh>
    <rPh sb="17" eb="20">
      <t>サギョウジョウ</t>
    </rPh>
    <rPh sb="23" eb="25">
      <t>ケイショク</t>
    </rPh>
    <phoneticPr fontId="7"/>
  </si>
  <si>
    <t>表－１　各因子の標準値</t>
    <rPh sb="0" eb="1">
      <t>ヒョウ</t>
    </rPh>
    <rPh sb="4" eb="7">
      <t>カクインシ</t>
    </rPh>
    <rPh sb="8" eb="11">
      <t>ヒョウジュンチ</t>
    </rPh>
    <phoneticPr fontId="7"/>
  </si>
  <si>
    <t>　　　○焼肉・ホルモン焼き　→　中国（中華）料理</t>
    <rPh sb="4" eb="6">
      <t>ヤキニク</t>
    </rPh>
    <rPh sb="11" eb="12">
      <t>ヤ</t>
    </rPh>
    <rPh sb="16" eb="18">
      <t>チュウゴク</t>
    </rPh>
    <rPh sb="19" eb="21">
      <t>チュウカ</t>
    </rPh>
    <rPh sb="22" eb="24">
      <t>リョウリ</t>
    </rPh>
    <phoneticPr fontId="7"/>
  </si>
  <si>
    <t>　　　○スーパーマーケット内の惣菜加工場　→　和食</t>
    <rPh sb="13" eb="14">
      <t>ナイ</t>
    </rPh>
    <rPh sb="15" eb="17">
      <t>ソウザイ</t>
    </rPh>
    <rPh sb="17" eb="20">
      <t>カコウジョウ</t>
    </rPh>
    <rPh sb="23" eb="25">
      <t>ワショク</t>
    </rPh>
    <phoneticPr fontId="7"/>
  </si>
  <si>
    <t>　④各社で表示された許容流入流量が②の値以上、かつ標準阻集グリースの質量が③の値以上となる阻集器を選定する。</t>
    <rPh sb="2" eb="4">
      <t>カクシャ</t>
    </rPh>
    <rPh sb="5" eb="7">
      <t>ヒョウジ</t>
    </rPh>
    <rPh sb="10" eb="12">
      <t>キョヨウ</t>
    </rPh>
    <rPh sb="12" eb="14">
      <t>リュウニュウ</t>
    </rPh>
    <rPh sb="14" eb="16">
      <t>リュウリョウ</t>
    </rPh>
    <rPh sb="19" eb="20">
      <t>アタイ</t>
    </rPh>
    <rPh sb="20" eb="22">
      <t>イジョウ</t>
    </rPh>
    <rPh sb="25" eb="27">
      <t>ヒョウジュン</t>
    </rPh>
    <rPh sb="27" eb="29">
      <t>ソシュウ</t>
    </rPh>
    <rPh sb="34" eb="36">
      <t>シツリョウ</t>
    </rPh>
    <rPh sb="39" eb="40">
      <t>アタイ</t>
    </rPh>
    <rPh sb="40" eb="42">
      <t>イジョウ</t>
    </rPh>
    <rPh sb="45" eb="47">
      <t>ソシュウ</t>
    </rPh>
    <rPh sb="47" eb="48">
      <t>キ</t>
    </rPh>
    <rPh sb="49" eb="51">
      <t>センテイ</t>
    </rPh>
    <phoneticPr fontId="7"/>
  </si>
  <si>
    <t>　　　　（冷蔵庫等各作業関連部分を含む）を全面積とする。</t>
    <rPh sb="5" eb="8">
      <t>レイゾウコ</t>
    </rPh>
    <rPh sb="8" eb="9">
      <t>トウ</t>
    </rPh>
    <rPh sb="9" eb="10">
      <t>カク</t>
    </rPh>
    <rPh sb="10" eb="12">
      <t>サギョウ</t>
    </rPh>
    <rPh sb="12" eb="14">
      <t>カンレン</t>
    </rPh>
    <rPh sb="14" eb="16">
      <t>ブブン</t>
    </rPh>
    <rPh sb="17" eb="18">
      <t>フク</t>
    </rPh>
    <rPh sb="21" eb="24">
      <t>ゼンメンセキ</t>
    </rPh>
    <phoneticPr fontId="7"/>
  </si>
  <si>
    <t>※厨房を含む店舗全面積の値が表中の中間となる場合には、比例補正して求める。</t>
    <rPh sb="1" eb="3">
      <t>チュウボウ</t>
    </rPh>
    <rPh sb="4" eb="5">
      <t>フク</t>
    </rPh>
    <rPh sb="6" eb="8">
      <t>テンポ</t>
    </rPh>
    <rPh sb="8" eb="11">
      <t>ゼンメンセキ</t>
    </rPh>
    <rPh sb="12" eb="13">
      <t>アタイ</t>
    </rPh>
    <rPh sb="14" eb="16">
      <t>ヒョウチュウ</t>
    </rPh>
    <rPh sb="17" eb="19">
      <t>チュウカン</t>
    </rPh>
    <rPh sb="22" eb="24">
      <t>バアイ</t>
    </rPh>
    <rPh sb="27" eb="29">
      <t>ヒレイ</t>
    </rPh>
    <rPh sb="29" eb="31">
      <t>ホセイ</t>
    </rPh>
    <rPh sb="33" eb="34">
      <t>モト</t>
    </rPh>
    <phoneticPr fontId="7"/>
  </si>
  <si>
    <t>：回転数【表-２の回転数の標準値を参照】（人/(席・日)）</t>
    <rPh sb="9" eb="12">
      <t>かいてんすう</t>
    </rPh>
    <rPh sb="13" eb="16">
      <t>ひょうじゅんち</t>
    </rPh>
    <rPh sb="17" eb="19">
      <t>さんしょう</t>
    </rPh>
    <rPh sb="21" eb="22">
      <t>にん</t>
    </rPh>
    <rPh sb="24" eb="25">
      <t>せき</t>
    </rPh>
    <rPh sb="26" eb="27">
      <t>にち</t>
    </rPh>
    <phoneticPr fontId="2" type="Hiragana"/>
  </si>
  <si>
    <t>２．阻集グリース及び堆積残さの質量の計算法</t>
    <rPh sb="2" eb="3">
      <t>そ</t>
    </rPh>
    <rPh sb="3" eb="4">
      <t>しゅう</t>
    </rPh>
    <rPh sb="8" eb="9">
      <t>およ</t>
    </rPh>
    <rPh sb="10" eb="12">
      <t>たいせき</t>
    </rPh>
    <rPh sb="12" eb="13">
      <t>ざん</t>
    </rPh>
    <rPh sb="15" eb="17">
      <t>しつりょう</t>
    </rPh>
    <rPh sb="18" eb="21">
      <t>けいさんほう</t>
    </rPh>
    <phoneticPr fontId="2" type="Hiragana"/>
  </si>
  <si>
    <t>A</t>
  </si>
  <si>
    <t>Gu</t>
  </si>
  <si>
    <t>Gb</t>
  </si>
  <si>
    <t>【１】阻集グリースの質量</t>
    <rPh sb="3" eb="4">
      <t>そ</t>
    </rPh>
    <rPh sb="4" eb="5">
      <t>しゅう</t>
    </rPh>
    <rPh sb="10" eb="12">
      <t>しつりょう</t>
    </rPh>
    <phoneticPr fontId="2" type="Hiragana"/>
  </si>
  <si>
    <t>【２】堆積残さの質量</t>
    <rPh sb="3" eb="5">
      <t>たいせき</t>
    </rPh>
    <rPh sb="5" eb="6">
      <t>ざん</t>
    </rPh>
    <rPh sb="8" eb="10">
      <t>しつりょう</t>
    </rPh>
    <phoneticPr fontId="2" type="Hiragana"/>
  </si>
  <si>
    <t>＝</t>
  </si>
  <si>
    <t>：流入流量（L/min）</t>
  </si>
  <si>
    <t>：店舗全面積（㎡）</t>
  </si>
  <si>
    <t>：１㎡・１日当たりの阻集グリースの質量【表-１の各因子の標準値を参照】（ｇ/(㎡・日)）</t>
    <rPh sb="5" eb="6">
      <t>にち</t>
    </rPh>
    <rPh sb="6" eb="7">
      <t>あ</t>
    </rPh>
    <rPh sb="10" eb="11">
      <t>そ</t>
    </rPh>
    <rPh sb="11" eb="12">
      <t>しゅう</t>
    </rPh>
    <rPh sb="17" eb="19">
      <t>しつりょう</t>
    </rPh>
    <phoneticPr fontId="2" type="Hiragana"/>
  </si>
  <si>
    <t>：店舗全面積１㎡・1日当たりの使用水量【表-１の各因子の標準値を参照】（L/(㎡・日)）</t>
  </si>
  <si>
    <t>：補正回転数【表-３の補正回転数の標準値を参照】（人/(席・日)）</t>
    <rPh sb="1" eb="3">
      <t>ほせい</t>
    </rPh>
    <rPh sb="3" eb="6">
      <t>かいてんすう</t>
    </rPh>
    <rPh sb="7" eb="8">
      <t>ひょう</t>
    </rPh>
    <rPh sb="11" eb="13">
      <t>ほせい</t>
    </rPh>
    <rPh sb="13" eb="16">
      <t>かいてんすう</t>
    </rPh>
    <rPh sb="17" eb="20">
      <t>ひょうじゅんち</t>
    </rPh>
    <rPh sb="21" eb="23">
      <t>さんしょう</t>
    </rPh>
    <rPh sb="25" eb="26">
      <t>ひと</t>
    </rPh>
    <rPh sb="28" eb="29">
      <t>せき</t>
    </rPh>
    <rPh sb="30" eb="31">
      <t>にち</t>
    </rPh>
    <phoneticPr fontId="2" type="Hiragana"/>
  </si>
  <si>
    <t>：危険率を用いて定めたときの流量の平均流量に対する倍率　3.5【表-１の各因子の標準値を参照】</t>
    <rPh sb="1" eb="4">
      <t>きけんりつ</t>
    </rPh>
    <rPh sb="5" eb="6">
      <t>もち</t>
    </rPh>
    <rPh sb="8" eb="9">
      <t>さだ</t>
    </rPh>
    <rPh sb="14" eb="16">
      <t>りゅうりょう</t>
    </rPh>
    <rPh sb="17" eb="19">
      <t>へいきん</t>
    </rPh>
    <rPh sb="19" eb="21">
      <t>りゅうりょう</t>
    </rPh>
    <rPh sb="22" eb="23">
      <t>たい</t>
    </rPh>
    <rPh sb="25" eb="27">
      <t>ばいりつ</t>
    </rPh>
    <phoneticPr fontId="2" type="Hiragana"/>
  </si>
  <si>
    <t>：阻集グリース及び体積残さの質量（kg）</t>
  </si>
  <si>
    <t>：阻集グリースの質量【１】（kg）</t>
    <rPh sb="1" eb="2">
      <t>そ</t>
    </rPh>
    <rPh sb="2" eb="3">
      <t>しゅう</t>
    </rPh>
    <rPh sb="8" eb="10">
      <t>しつりょう</t>
    </rPh>
    <phoneticPr fontId="2" type="Hiragana"/>
  </si>
  <si>
    <t>：堆積残さの質量【２】（kg）</t>
    <rPh sb="1" eb="3">
      <t>たいせき</t>
    </rPh>
    <rPh sb="3" eb="4">
      <t>ざん</t>
    </rPh>
    <rPh sb="6" eb="8">
      <t>しつりょう</t>
    </rPh>
    <phoneticPr fontId="2" type="Hiragana"/>
  </si>
  <si>
    <t>ｇu</t>
  </si>
  <si>
    <t>iu</t>
  </si>
  <si>
    <t>1/1000</t>
  </si>
  <si>
    <t>gb</t>
  </si>
  <si>
    <t>ib</t>
  </si>
  <si>
    <t>：阻集グリースの質量（kg）</t>
    <rPh sb="1" eb="2">
      <t>そ</t>
    </rPh>
    <rPh sb="2" eb="3">
      <t>しゅう</t>
    </rPh>
    <rPh sb="8" eb="10">
      <t>しつりょう</t>
    </rPh>
    <phoneticPr fontId="2" type="Hiragana"/>
  </si>
  <si>
    <t>：店舗全面積（㎡）</t>
    <rPh sb="1" eb="3">
      <t>てんぽ</t>
    </rPh>
    <rPh sb="3" eb="6">
      <t>ぜんめんせき</t>
    </rPh>
    <phoneticPr fontId="2" type="Hiragana"/>
  </si>
  <si>
    <t>：阻集グリースの清掃周期【表-４の清掃周期の推奨値を参照】（日）</t>
    <rPh sb="1" eb="2">
      <t>そ</t>
    </rPh>
    <rPh sb="2" eb="3">
      <t>しゅう</t>
    </rPh>
    <rPh sb="8" eb="10">
      <t>せいそう</t>
    </rPh>
    <rPh sb="10" eb="12">
      <t>しゅうき</t>
    </rPh>
    <rPh sb="13" eb="14">
      <t>ひょう</t>
    </rPh>
    <rPh sb="17" eb="19">
      <t>せいそう</t>
    </rPh>
    <rPh sb="19" eb="21">
      <t>しゅうき</t>
    </rPh>
    <rPh sb="22" eb="24">
      <t>すいしょう</t>
    </rPh>
    <rPh sb="24" eb="25">
      <t>ち</t>
    </rPh>
    <rPh sb="26" eb="28">
      <t>さんしょう</t>
    </rPh>
    <rPh sb="30" eb="31">
      <t>にち</t>
    </rPh>
    <phoneticPr fontId="2" type="Hiragana"/>
  </si>
  <si>
    <t>：Guを求めるための単位の換算係数（kg/g）</t>
    <rPh sb="4" eb="5">
      <t>もと</t>
    </rPh>
    <rPh sb="10" eb="12">
      <t>たんい</t>
    </rPh>
    <rPh sb="13" eb="15">
      <t>かんさん</t>
    </rPh>
    <rPh sb="15" eb="17">
      <t>けいすう</t>
    </rPh>
    <phoneticPr fontId="2" type="Hiragana"/>
  </si>
  <si>
    <t>：堆積残さの清掃周期【表-４の清掃周期の推奨値を参照】（日）</t>
    <rPh sb="1" eb="3">
      <t>たいせき</t>
    </rPh>
    <rPh sb="3" eb="4">
      <t>ざん</t>
    </rPh>
    <rPh sb="6" eb="8">
      <t>せいそう</t>
    </rPh>
    <rPh sb="8" eb="10">
      <t>しゅうき</t>
    </rPh>
    <rPh sb="11" eb="12">
      <t>ひょう</t>
    </rPh>
    <rPh sb="15" eb="17">
      <t>せいそう</t>
    </rPh>
    <rPh sb="17" eb="19">
      <t>しゅうき</t>
    </rPh>
    <rPh sb="20" eb="22">
      <t>すいしょう</t>
    </rPh>
    <rPh sb="22" eb="23">
      <t>ち</t>
    </rPh>
    <rPh sb="24" eb="26">
      <t>さんしょう</t>
    </rPh>
    <rPh sb="28" eb="29">
      <t>にち</t>
    </rPh>
    <phoneticPr fontId="2" type="Hiragana"/>
  </si>
  <si>
    <t>：Gｂを求めるための単位の換算係数（kg/g）</t>
    <rPh sb="4" eb="5">
      <t>もと</t>
    </rPh>
    <rPh sb="10" eb="12">
      <t>たんい</t>
    </rPh>
    <rPh sb="13" eb="15">
      <t>かんさん</t>
    </rPh>
    <rPh sb="15" eb="17">
      <t>けいすう</t>
    </rPh>
    <phoneticPr fontId="2" type="Hiragana"/>
  </si>
  <si>
    <t>×</t>
  </si>
  <si>
    <t>＋</t>
  </si>
  <si>
    <t>／</t>
  </si>
  <si>
    <t>）</t>
  </si>
  <si>
    <t>n０</t>
  </si>
  <si>
    <t>　店舗全面積に基づく選定は、次の手順によって行う。</t>
    <rPh sb="1" eb="3">
      <t>テンポ</t>
    </rPh>
    <rPh sb="3" eb="6">
      <t>ゼンメンセキ</t>
    </rPh>
    <rPh sb="7" eb="8">
      <t>モト</t>
    </rPh>
    <rPh sb="10" eb="12">
      <t>センテイ</t>
    </rPh>
    <rPh sb="14" eb="15">
      <t>ツギ</t>
    </rPh>
    <rPh sb="16" eb="18">
      <t>テジュン</t>
    </rPh>
    <rPh sb="22" eb="23">
      <t>オコナ</t>
    </rPh>
    <phoneticPr fontId="7"/>
  </si>
  <si>
    <t>　②流入流量を算出する。</t>
    <rPh sb="2" eb="4">
      <t>リュウニュウ</t>
    </rPh>
    <rPh sb="4" eb="6">
      <t>リュウリョウ</t>
    </rPh>
    <rPh sb="7" eb="9">
      <t>サンシュツ</t>
    </rPh>
    <phoneticPr fontId="7"/>
  </si>
  <si>
    <t>　③阻集グリース及び堆積残さの質量を算出する。</t>
    <rPh sb="2" eb="4">
      <t>ソシュウ</t>
    </rPh>
    <rPh sb="8" eb="9">
      <t>オヨ</t>
    </rPh>
    <rPh sb="10" eb="12">
      <t>タイセキ</t>
    </rPh>
    <rPh sb="12" eb="13">
      <t>ザン</t>
    </rPh>
    <rPh sb="15" eb="17">
      <t>シツリョウ</t>
    </rPh>
    <rPh sb="18" eb="20">
      <t>サンシュツ</t>
    </rPh>
    <phoneticPr fontId="7"/>
  </si>
  <si>
    <t>店舗全面積
1㎡・1日当り
の使用水量</t>
    <rPh sb="0" eb="2">
      <t>テンポ</t>
    </rPh>
    <rPh sb="2" eb="3">
      <t>ゼン</t>
    </rPh>
    <rPh sb="3" eb="5">
      <t>メンセキ</t>
    </rPh>
    <phoneticPr fontId="7"/>
  </si>
  <si>
    <t>1㎡・1日当り
の阻集グリースの質量</t>
  </si>
  <si>
    <t>1㎡・1日当り
の堆積残さの
質量</t>
  </si>
  <si>
    <t>◎店舗全面積に基づく選定方法</t>
    <rPh sb="1" eb="3">
      <t>テンポ</t>
    </rPh>
    <rPh sb="3" eb="6">
      <t>ゼンメンセキ</t>
    </rPh>
    <rPh sb="7" eb="8">
      <t>モト</t>
    </rPh>
    <rPh sb="10" eb="12">
      <t>センテイ</t>
    </rPh>
    <rPh sb="12" eb="14">
      <t>ホウホウ</t>
    </rPh>
    <phoneticPr fontId="7"/>
  </si>
  <si>
    <t>　①食種及び店舗全面積の確認。</t>
    <rPh sb="2" eb="3">
      <t>ショク</t>
    </rPh>
    <rPh sb="3" eb="4">
      <t>シュ</t>
    </rPh>
    <rPh sb="4" eb="5">
      <t>オヨ</t>
    </rPh>
    <rPh sb="6" eb="8">
      <t>テンポ</t>
    </rPh>
    <rPh sb="8" eb="11">
      <t>ゼンメンセキ</t>
    </rPh>
    <rPh sb="12" eb="14">
      <t>カクニン</t>
    </rPh>
    <phoneticPr fontId="7"/>
  </si>
  <si>
    <t>※清掃周期はこの日数以上に設定した上で算定を行うこと。</t>
    <rPh sb="1" eb="3">
      <t>セイソウ</t>
    </rPh>
    <rPh sb="3" eb="5">
      <t>シュウキ</t>
    </rPh>
    <rPh sb="8" eb="10">
      <t>ニッスウ</t>
    </rPh>
    <rPh sb="10" eb="12">
      <t>イジョウ</t>
    </rPh>
    <rPh sb="13" eb="15">
      <t>セッテイ</t>
    </rPh>
    <rPh sb="17" eb="18">
      <t>ウエ</t>
    </rPh>
    <rPh sb="19" eb="21">
      <t>サンテイ</t>
    </rPh>
    <rPh sb="22" eb="23">
      <t>オコナ</t>
    </rPh>
    <phoneticPr fontId="7"/>
  </si>
  <si>
    <t>許容流入流量</t>
    <rPh sb="0" eb="2">
      <t>きょよう</t>
    </rPh>
    <rPh sb="2" eb="4">
      <t>りゅうにゅう</t>
    </rPh>
    <rPh sb="4" eb="6">
      <t>りゅうりょう</t>
    </rPh>
    <phoneticPr fontId="2" type="Hiragana"/>
  </si>
  <si>
    <t>グリーストラップの容量計算方法（店舗全面積に基づく選定　SHASE-S217-2016）</t>
    <rPh sb="9" eb="11">
      <t>ようりょう</t>
    </rPh>
    <rPh sb="11" eb="13">
      <t>けいさん</t>
    </rPh>
    <rPh sb="13" eb="15">
      <t>ほうほう</t>
    </rPh>
    <rPh sb="16" eb="18">
      <t>てんぽ</t>
    </rPh>
    <rPh sb="18" eb="21">
      <t>ぜんめんせき</t>
    </rPh>
    <rPh sb="22" eb="23">
      <t>もと</t>
    </rPh>
    <rPh sb="25" eb="27">
      <t>せんてい</t>
    </rPh>
    <phoneticPr fontId="2" type="Hiragana"/>
  </si>
  <si>
    <t>【例：和食　店舗面積200㎡の場合】</t>
    <rPh sb="1" eb="2">
      <t>れい</t>
    </rPh>
    <rPh sb="3" eb="5">
      <t>わしょく</t>
    </rPh>
    <rPh sb="6" eb="8">
      <t>てんぽ</t>
    </rPh>
    <rPh sb="8" eb="10">
      <t>めんせき</t>
    </rPh>
    <rPh sb="15" eb="17">
      <t>ばあい</t>
    </rPh>
    <phoneticPr fontId="2" type="Hiragana"/>
  </si>
  <si>
    <t>３．グリーストラップの選定</t>
    <rPh sb="11" eb="13">
      <t>せんてい</t>
    </rPh>
    <phoneticPr fontId="2" type="Hiragana"/>
  </si>
  <si>
    <t>：1日当たりの厨房使用時間【表-１の各因子の標準値を参照】（min）</t>
    <rPh sb="2" eb="3">
      <t>にち</t>
    </rPh>
    <rPh sb="3" eb="4">
      <t>あ</t>
    </rPh>
    <rPh sb="7" eb="9">
      <t>ちゅうぼう</t>
    </rPh>
    <rPh sb="9" eb="11">
      <t>しよう</t>
    </rPh>
    <rPh sb="11" eb="13">
      <t>じかん</t>
    </rPh>
    <phoneticPr fontId="2" type="Hiragana"/>
  </si>
  <si>
    <t>許容流入流量がＱ(L/min)以上で、阻集グリース及び堆積残さの質量がＧ(kg)以上となるグリーストラップを選定。</t>
    <rPh sb="0" eb="2">
      <t>きょよう</t>
    </rPh>
    <rPh sb="2" eb="4">
      <t>りゅうにゅう</t>
    </rPh>
    <rPh sb="4" eb="6">
      <t>りゅうりょう</t>
    </rPh>
    <rPh sb="15" eb="17">
      <t>いじょう</t>
    </rPh>
    <rPh sb="19" eb="21">
      <t>そしゅう</t>
    </rPh>
    <rPh sb="25" eb="26">
      <t>およ</t>
    </rPh>
    <rPh sb="27" eb="29">
      <t>たいせき</t>
    </rPh>
    <rPh sb="29" eb="30">
      <t>ざん</t>
    </rPh>
    <rPh sb="32" eb="34">
      <t>しつりょう</t>
    </rPh>
    <rPh sb="40" eb="42">
      <t>いじょう</t>
    </rPh>
    <rPh sb="54" eb="56">
      <t>せんてい</t>
    </rPh>
    <phoneticPr fontId="2" type="Hiragana"/>
  </si>
  <si>
    <t>阻集グリース及び
堆積残さの質量</t>
    <rPh sb="0" eb="2">
      <t>そしゅう</t>
    </rPh>
    <rPh sb="6" eb="7">
      <t>およ</t>
    </rPh>
    <rPh sb="9" eb="11">
      <t>たいせき</t>
    </rPh>
    <rPh sb="11" eb="12">
      <t>ざん</t>
    </rPh>
    <rPh sb="14" eb="16">
      <t>しつりょう</t>
    </rPh>
    <phoneticPr fontId="2" type="Hiragana"/>
  </si>
  <si>
    <t>ｔ　※</t>
  </si>
  <si>
    <t>１日当りの
厨房使用時間</t>
  </si>
  <si>
    <r>
      <t>ｉｕ</t>
    </r>
    <r>
      <rPr>
        <sz val="10.5"/>
        <color theme="1"/>
        <rFont val="游ゴシック"/>
      </rPr>
      <t>　※</t>
    </r>
  </si>
  <si>
    <r>
      <t>ｉｂ　</t>
    </r>
    <r>
      <rPr>
        <sz val="10.5"/>
        <color theme="1"/>
        <rFont val="游ゴシック"/>
      </rPr>
      <t>※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</si>
</sst>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0.0"/>
    <numFmt numFmtId="176" formatCode="0.00_ "/>
  </numFmts>
  <fonts count="11"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color auto="1"/>
      <name val="游ゴシック"/>
      <family val="3"/>
    </font>
    <font>
      <b/>
      <sz val="14"/>
      <color theme="1"/>
      <name val="游ゴシック"/>
      <family val="3"/>
    </font>
    <font>
      <sz val="14"/>
      <color theme="1"/>
      <name val="游ゴシック"/>
      <family val="3"/>
    </font>
    <font>
      <sz val="20"/>
      <color theme="1"/>
      <name val="游ゴシック"/>
      <family val="3"/>
    </font>
    <font>
      <sz val="11"/>
      <color auto="1"/>
      <name val="游ゴシック"/>
      <family val="3"/>
    </font>
    <font>
      <sz val="6"/>
      <color auto="1"/>
      <name val="ＭＳ Ｐゴシック"/>
      <family val="3"/>
      <scheme val="minor"/>
    </font>
    <font>
      <sz val="10.5"/>
      <color theme="1"/>
      <name val="游ゴシック"/>
      <family val="3"/>
    </font>
    <font>
      <b/>
      <sz val="12"/>
      <color theme="1"/>
      <name val="游ゴシック"/>
      <family val="3"/>
    </font>
    <font>
      <b/>
      <sz val="10.5"/>
      <color theme="1"/>
      <name val="游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2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1" fillId="2" borderId="1" xfId="2" applyFill="1" applyBorder="1" applyAlignment="1">
      <alignment horizontal="center" vertical="center"/>
    </xf>
    <xf numFmtId="176" fontId="1" fillId="2" borderId="1" xfId="2" applyNumberFormat="1" applyFill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176" fontId="1" fillId="3" borderId="1" xfId="2" applyNumberFormat="1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 shrinkToFit="1"/>
    </xf>
    <xf numFmtId="176" fontId="4" fillId="0" borderId="6" xfId="2" applyNumberFormat="1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" fillId="4" borderId="1" xfId="2" applyFill="1" applyBorder="1">
      <alignment vertical="center"/>
    </xf>
    <xf numFmtId="0" fontId="1" fillId="5" borderId="0" xfId="2" applyFont="1" applyFill="1">
      <alignment vertical="center"/>
    </xf>
    <xf numFmtId="0" fontId="5" fillId="2" borderId="8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0" fontId="4" fillId="0" borderId="9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 shrinkToFit="1"/>
    </xf>
    <xf numFmtId="176" fontId="4" fillId="0" borderId="7" xfId="2" applyNumberFormat="1" applyFont="1" applyBorder="1" applyAlignment="1">
      <alignment horizontal="center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77" fontId="8" fillId="0" borderId="35" xfId="0" applyNumberFormat="1" applyFont="1" applyBorder="1" applyAlignment="1">
      <alignment horizontal="center" vertical="center"/>
    </xf>
    <xf numFmtId="177" fontId="8" fillId="0" borderId="36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22" xfId="0" applyFont="1" applyBorder="1">
      <alignment vertical="center"/>
    </xf>
    <xf numFmtId="177" fontId="8" fillId="0" borderId="31" xfId="0" applyNumberFormat="1" applyFont="1" applyBorder="1" applyAlignment="1">
      <alignment horizontal="center" vertical="center"/>
    </xf>
    <xf numFmtId="177" fontId="8" fillId="0" borderId="32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177" fontId="8" fillId="0" borderId="23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177" fontId="8" fillId="0" borderId="48" xfId="0" applyNumberFormat="1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0" xfId="0" applyFont="1" applyAlignment="1">
      <alignment vertical="center" wrapText="1"/>
    </xf>
  </cellXfs>
  <cellStyles count="3">
    <cellStyle name="標準" xfId="0" builtinId="0"/>
    <cellStyle name="標準_グリストラップ" xfId="1"/>
    <cellStyle name="標準_グリストラップ計算式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
<Relationships xmlns="http://schemas.openxmlformats.org/package/2006/relationships">
<Relationship Id="rId1" Type="http://schemas.openxmlformats.org/officeDocument/2006/relationships/worksheet" Target="worksheets/sheet1.xml" />
<Relationship Id="rId2" Type="http://schemas.openxmlformats.org/officeDocument/2006/relationships/worksheet" Target="worksheets/sheet2.xml" />
<Relationship Id="rId3" Type="http://schemas.openxmlformats.org/officeDocument/2006/relationships/theme" Target="theme/theme1.xml" />
<Relationship Id="rId4" Type="http://schemas.openxmlformats.org/officeDocument/2006/relationships/sharedStrings" Target="sharedStrings.xml" />
<Relationship Id="rId5" Type="http://schemas.openxmlformats.org/officeDocument/2006/relationships/styles" Target="styles.xml" 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U60"/>
  <sheetViews>
    <sheetView tabSelected="1" zoomScale="85" zoomScaleNormal="85" workbookViewId="0">
      <selection activeCell="F4" sqref="F4"/>
    </sheetView>
  </sheetViews>
  <sheetFormatPr defaultRowHeight="18.75"/>
  <cols>
    <col min="1" max="1" width="2.5" style="1" customWidth="1"/>
    <col min="2" max="2" width="6.25" style="1" customWidth="1"/>
    <col min="3" max="3" width="9" style="1" customWidth="1"/>
    <col min="4" max="4" width="7.625" style="1" customWidth="1"/>
    <col min="5" max="5" width="9" style="1" customWidth="1"/>
    <col min="6" max="6" width="7.125" style="1" customWidth="1"/>
    <col min="7" max="7" width="9" style="1" customWidth="1"/>
    <col min="8" max="9" width="7.125" style="1" customWidth="1"/>
    <col min="10" max="10" width="9" style="1" customWidth="1"/>
    <col min="11" max="11" width="7.125" style="1" customWidth="1"/>
    <col min="12" max="12" width="9" style="1" customWidth="1"/>
    <col min="13" max="15" width="7.125" style="1" customWidth="1"/>
    <col min="16" max="16" width="9" style="1" customWidth="1"/>
    <col min="17" max="17" width="7.125" style="1" customWidth="1"/>
    <col min="18" max="18" width="9" style="1" customWidth="1"/>
    <col min="19" max="20" width="7.125" style="1" customWidth="1"/>
    <col min="21" max="16384" width="9" style="1" customWidth="1"/>
  </cols>
  <sheetData>
    <row r="1" spans="2:21" ht="24" customHeight="1">
      <c r="B1" s="2" t="s">
        <v>104</v>
      </c>
    </row>
    <row r="4" spans="2:21" ht="24">
      <c r="B4" s="3" t="s">
        <v>39</v>
      </c>
      <c r="F4" s="18"/>
      <c r="G4" s="1" t="s">
        <v>31</v>
      </c>
    </row>
    <row r="5" spans="2:21" ht="24">
      <c r="B5" s="3" t="s">
        <v>105</v>
      </c>
      <c r="F5" s="19"/>
    </row>
    <row r="7" spans="2:21" ht="22.5" customHeight="1">
      <c r="C7" s="4" t="s">
        <v>40</v>
      </c>
      <c r="D7" s="7" t="s">
        <v>68</v>
      </c>
      <c r="E7" s="4" t="s">
        <v>63</v>
      </c>
      <c r="F7" s="20" t="s">
        <v>89</v>
      </c>
      <c r="G7" s="4" t="s">
        <v>28</v>
      </c>
      <c r="H7" s="7" t="s">
        <v>89</v>
      </c>
      <c r="I7" s="7" t="s">
        <v>25</v>
      </c>
      <c r="J7" s="4" t="s">
        <v>13</v>
      </c>
      <c r="K7" s="7" t="s">
        <v>91</v>
      </c>
      <c r="L7" s="4" t="s">
        <v>43</v>
      </c>
      <c r="M7" s="29" t="s">
        <v>92</v>
      </c>
      <c r="N7" s="7" t="s">
        <v>89</v>
      </c>
      <c r="O7" s="7" t="s">
        <v>25</v>
      </c>
      <c r="P7" s="30">
        <v>1</v>
      </c>
      <c r="Q7" s="7" t="s">
        <v>91</v>
      </c>
      <c r="R7" s="4" t="s">
        <v>18</v>
      </c>
      <c r="S7" s="7" t="s">
        <v>92</v>
      </c>
      <c r="T7" s="7" t="s">
        <v>89</v>
      </c>
      <c r="U7" s="4" t="s">
        <v>20</v>
      </c>
    </row>
    <row r="8" spans="2:21" ht="22.5" customHeight="1">
      <c r="C8" s="5">
        <f>ROUND(E8*G8*(J8/L8)*(1/R8)*U8,2)</f>
        <v>173.61</v>
      </c>
      <c r="D8" s="7"/>
      <c r="E8" s="13">
        <v>200</v>
      </c>
      <c r="F8" s="20"/>
      <c r="G8" s="21">
        <v>100</v>
      </c>
      <c r="H8" s="7"/>
      <c r="I8" s="7"/>
      <c r="J8" s="21">
        <v>5</v>
      </c>
      <c r="K8" s="7"/>
      <c r="L8" s="21">
        <v>2.8</v>
      </c>
      <c r="M8" s="29"/>
      <c r="N8" s="7"/>
      <c r="O8" s="7"/>
      <c r="P8" s="30"/>
      <c r="Q8" s="7"/>
      <c r="R8" s="21">
        <v>720</v>
      </c>
      <c r="S8" s="7"/>
      <c r="T8" s="7"/>
      <c r="U8" s="4">
        <v>3.5</v>
      </c>
    </row>
    <row r="10" spans="2:21">
      <c r="C10" s="6" t="s">
        <v>40</v>
      </c>
      <c r="D10" s="1" t="s">
        <v>69</v>
      </c>
    </row>
    <row r="11" spans="2:21">
      <c r="C11" s="6" t="s">
        <v>63</v>
      </c>
      <c r="D11" s="1" t="s">
        <v>70</v>
      </c>
    </row>
    <row r="12" spans="2:21">
      <c r="C12" s="6" t="s">
        <v>28</v>
      </c>
      <c r="D12" s="1" t="s">
        <v>72</v>
      </c>
    </row>
    <row r="13" spans="2:21">
      <c r="C13" s="6" t="s">
        <v>13</v>
      </c>
      <c r="D13" s="1" t="s">
        <v>61</v>
      </c>
    </row>
    <row r="14" spans="2:21">
      <c r="C14" s="6" t="s">
        <v>43</v>
      </c>
      <c r="D14" s="1" t="s">
        <v>73</v>
      </c>
    </row>
    <row r="15" spans="2:21">
      <c r="C15" s="6" t="s">
        <v>18</v>
      </c>
      <c r="D15" s="1" t="s">
        <v>107</v>
      </c>
    </row>
    <row r="16" spans="2:21">
      <c r="C16" s="6" t="s">
        <v>20</v>
      </c>
      <c r="D16" s="1" t="s">
        <v>74</v>
      </c>
    </row>
    <row r="19" spans="2:20" ht="24">
      <c r="B19" s="3" t="s">
        <v>62</v>
      </c>
    </row>
    <row r="21" spans="2:20">
      <c r="C21" s="4" t="s">
        <v>27</v>
      </c>
      <c r="D21" s="7" t="s">
        <v>68</v>
      </c>
      <c r="E21" s="4" t="s">
        <v>64</v>
      </c>
      <c r="F21" s="7" t="s">
        <v>90</v>
      </c>
      <c r="G21" s="4" t="s">
        <v>65</v>
      </c>
    </row>
    <row r="22" spans="2:20">
      <c r="C22" s="5">
        <f>E22+G22</f>
        <v>44.29</v>
      </c>
      <c r="D22" s="7"/>
      <c r="E22" s="5">
        <f>D31</f>
        <v>17.5</v>
      </c>
      <c r="F22" s="7"/>
      <c r="G22" s="5">
        <f>D44</f>
        <v>26.79</v>
      </c>
    </row>
    <row r="24" spans="2:20">
      <c r="C24" s="6" t="s">
        <v>27</v>
      </c>
      <c r="D24" s="1" t="s">
        <v>75</v>
      </c>
    </row>
    <row r="25" spans="2:20">
      <c r="C25" s="6" t="s">
        <v>64</v>
      </c>
      <c r="D25" s="1" t="s">
        <v>76</v>
      </c>
    </row>
    <row r="26" spans="2:20">
      <c r="C26" s="6" t="s">
        <v>65</v>
      </c>
      <c r="D26" s="1" t="s">
        <v>77</v>
      </c>
    </row>
    <row r="28" spans="2:20">
      <c r="C28" s="1" t="s">
        <v>66</v>
      </c>
    </row>
    <row r="30" spans="2:20">
      <c r="D30" s="8" t="s">
        <v>64</v>
      </c>
      <c r="E30" s="14" t="s">
        <v>68</v>
      </c>
      <c r="F30" s="8" t="s">
        <v>63</v>
      </c>
      <c r="G30" s="14" t="s">
        <v>89</v>
      </c>
      <c r="H30" s="8" t="s">
        <v>78</v>
      </c>
      <c r="I30" s="14" t="s">
        <v>89</v>
      </c>
      <c r="J30" s="14" t="s">
        <v>25</v>
      </c>
      <c r="K30" s="8" t="s">
        <v>13</v>
      </c>
      <c r="L30" s="14" t="s">
        <v>91</v>
      </c>
      <c r="M30" s="8" t="s">
        <v>93</v>
      </c>
      <c r="N30" s="14" t="s">
        <v>92</v>
      </c>
      <c r="O30" s="14" t="s">
        <v>89</v>
      </c>
      <c r="P30" s="8" t="s">
        <v>79</v>
      </c>
      <c r="Q30" s="14" t="s">
        <v>89</v>
      </c>
      <c r="R30" s="31">
        <v>1</v>
      </c>
      <c r="S30" s="14" t="s">
        <v>91</v>
      </c>
      <c r="T30" s="32">
        <v>1000</v>
      </c>
    </row>
    <row r="31" spans="2:20">
      <c r="D31" s="9">
        <f>ROUND(F31*H31*(K31/M31)*P31*R30/T30,2)</f>
        <v>17.5</v>
      </c>
      <c r="E31" s="14"/>
      <c r="F31" s="21">
        <v>200</v>
      </c>
      <c r="G31" s="14"/>
      <c r="H31" s="21">
        <v>7</v>
      </c>
      <c r="I31" s="14"/>
      <c r="J31" s="14"/>
      <c r="K31" s="21">
        <v>5</v>
      </c>
      <c r="L31" s="14"/>
      <c r="M31" s="21">
        <v>2.8</v>
      </c>
      <c r="N31" s="14"/>
      <c r="O31" s="14"/>
      <c r="P31" s="21">
        <v>7</v>
      </c>
      <c r="Q31" s="14"/>
      <c r="R31" s="31"/>
      <c r="S31" s="14"/>
      <c r="T31" s="32"/>
    </row>
    <row r="33" spans="3:20">
      <c r="D33" s="6" t="s">
        <v>64</v>
      </c>
      <c r="E33" s="1" t="s">
        <v>83</v>
      </c>
    </row>
    <row r="34" spans="3:20">
      <c r="D34" s="6" t="s">
        <v>63</v>
      </c>
      <c r="E34" s="1" t="s">
        <v>84</v>
      </c>
    </row>
    <row r="35" spans="3:20">
      <c r="D35" s="6" t="s">
        <v>78</v>
      </c>
      <c r="E35" s="1" t="s">
        <v>71</v>
      </c>
    </row>
    <row r="36" spans="3:20">
      <c r="D36" s="6" t="s">
        <v>13</v>
      </c>
      <c r="E36" s="1" t="s">
        <v>61</v>
      </c>
    </row>
    <row r="37" spans="3:20">
      <c r="D37" s="6" t="s">
        <v>43</v>
      </c>
      <c r="E37" s="1" t="s">
        <v>73</v>
      </c>
    </row>
    <row r="38" spans="3:20">
      <c r="D38" s="6" t="s">
        <v>79</v>
      </c>
      <c r="E38" s="1" t="s">
        <v>85</v>
      </c>
    </row>
    <row r="39" spans="3:20">
      <c r="D39" s="6" t="s">
        <v>80</v>
      </c>
      <c r="E39" s="1" t="s">
        <v>86</v>
      </c>
    </row>
    <row r="41" spans="3:20">
      <c r="C41" s="1" t="s">
        <v>67</v>
      </c>
    </row>
    <row r="43" spans="3:20">
      <c r="D43" s="8" t="s">
        <v>65</v>
      </c>
      <c r="E43" s="14" t="s">
        <v>68</v>
      </c>
      <c r="F43" s="8" t="s">
        <v>63</v>
      </c>
      <c r="G43" s="14" t="s">
        <v>89</v>
      </c>
      <c r="H43" s="8" t="s">
        <v>17</v>
      </c>
      <c r="I43" s="14" t="s">
        <v>89</v>
      </c>
      <c r="J43" s="14" t="s">
        <v>25</v>
      </c>
      <c r="K43" s="8" t="s">
        <v>13</v>
      </c>
      <c r="L43" s="14" t="s">
        <v>91</v>
      </c>
      <c r="M43" s="8" t="s">
        <v>43</v>
      </c>
      <c r="N43" s="14" t="s">
        <v>92</v>
      </c>
      <c r="O43" s="14" t="s">
        <v>89</v>
      </c>
      <c r="P43" s="8" t="s">
        <v>82</v>
      </c>
      <c r="Q43" s="14" t="s">
        <v>89</v>
      </c>
      <c r="R43" s="31">
        <v>1</v>
      </c>
      <c r="S43" s="14" t="s">
        <v>91</v>
      </c>
      <c r="T43" s="32">
        <v>1000</v>
      </c>
    </row>
    <row r="44" spans="3:20">
      <c r="D44" s="9">
        <f>ROUND(F44*H44*(K44/M44)*P44*R43/T43,2)</f>
        <v>26.79</v>
      </c>
      <c r="E44" s="14"/>
      <c r="F44" s="21">
        <v>200</v>
      </c>
      <c r="G44" s="14"/>
      <c r="H44" s="21">
        <v>2.5</v>
      </c>
      <c r="I44" s="14"/>
      <c r="J44" s="14"/>
      <c r="K44" s="21">
        <v>5</v>
      </c>
      <c r="L44" s="14"/>
      <c r="M44" s="21">
        <v>2.8</v>
      </c>
      <c r="N44" s="14"/>
      <c r="O44" s="14"/>
      <c r="P44" s="21">
        <v>30</v>
      </c>
      <c r="Q44" s="14"/>
      <c r="R44" s="31"/>
      <c r="S44" s="14"/>
      <c r="T44" s="32"/>
    </row>
    <row r="46" spans="3:20">
      <c r="D46" s="6" t="s">
        <v>65</v>
      </c>
      <c r="E46" s="1" t="s">
        <v>22</v>
      </c>
    </row>
    <row r="47" spans="3:20">
      <c r="D47" s="6" t="s">
        <v>63</v>
      </c>
      <c r="E47" s="1" t="s">
        <v>84</v>
      </c>
    </row>
    <row r="48" spans="3:20">
      <c r="D48" s="6" t="s">
        <v>81</v>
      </c>
      <c r="E48" s="1" t="s">
        <v>4</v>
      </c>
    </row>
    <row r="49" spans="2:10">
      <c r="D49" s="6" t="s">
        <v>13</v>
      </c>
      <c r="E49" s="1" t="s">
        <v>61</v>
      </c>
    </row>
    <row r="50" spans="2:10">
      <c r="D50" s="6" t="s">
        <v>43</v>
      </c>
      <c r="E50" s="1" t="s">
        <v>73</v>
      </c>
    </row>
    <row r="51" spans="2:10">
      <c r="D51" s="6" t="s">
        <v>82</v>
      </c>
      <c r="E51" s="1" t="s">
        <v>87</v>
      </c>
    </row>
    <row r="52" spans="2:10">
      <c r="D52" s="6" t="s">
        <v>80</v>
      </c>
      <c r="E52" s="1" t="s">
        <v>88</v>
      </c>
    </row>
    <row r="54" spans="2:10" ht="24">
      <c r="B54" s="3" t="s">
        <v>106</v>
      </c>
    </row>
    <row r="55" spans="2:10" ht="18.75" customHeight="1">
      <c r="B55" s="3"/>
    </row>
    <row r="56" spans="2:10" ht="50" customHeight="1">
      <c r="D56" s="10" t="s">
        <v>103</v>
      </c>
      <c r="E56" s="15"/>
      <c r="F56" s="22"/>
      <c r="H56" s="25" t="s">
        <v>109</v>
      </c>
      <c r="I56" s="15"/>
      <c r="J56" s="22"/>
    </row>
    <row r="57" spans="2:10" ht="24">
      <c r="D57" s="11" t="s">
        <v>40</v>
      </c>
      <c r="E57" s="16">
        <f>C8</f>
        <v>173.61</v>
      </c>
      <c r="F57" s="23"/>
      <c r="G57" s="3"/>
      <c r="H57" s="11" t="s">
        <v>27</v>
      </c>
      <c r="I57" s="16">
        <f>C22</f>
        <v>44.29</v>
      </c>
      <c r="J57" s="27"/>
    </row>
    <row r="58" spans="2:10" ht="24">
      <c r="D58" s="12"/>
      <c r="E58" s="17"/>
      <c r="F58" s="24"/>
      <c r="G58" s="3"/>
      <c r="H58" s="12"/>
      <c r="I58" s="26"/>
      <c r="J58" s="28"/>
    </row>
    <row r="60" spans="2:10" s="2" customFormat="1" ht="24" customHeight="1">
      <c r="D60" s="2" t="s">
        <v>108</v>
      </c>
    </row>
  </sheetData>
  <mergeCells count="42">
    <mergeCell ref="D56:F56"/>
    <mergeCell ref="H56:J56"/>
    <mergeCell ref="D7:D8"/>
    <mergeCell ref="F7:F8"/>
    <mergeCell ref="H7:H8"/>
    <mergeCell ref="I7:I8"/>
    <mergeCell ref="K7:K8"/>
    <mergeCell ref="M7:M8"/>
    <mergeCell ref="N7:N8"/>
    <mergeCell ref="O7:O8"/>
    <mergeCell ref="P7:P8"/>
    <mergeCell ref="Q7:Q8"/>
    <mergeCell ref="S7:S8"/>
    <mergeCell ref="T7:T8"/>
    <mergeCell ref="D21:D22"/>
    <mergeCell ref="F21:F22"/>
    <mergeCell ref="E30:E31"/>
    <mergeCell ref="G30:G31"/>
    <mergeCell ref="I30:I31"/>
    <mergeCell ref="J30:J31"/>
    <mergeCell ref="L30:L31"/>
    <mergeCell ref="N30:N31"/>
    <mergeCell ref="O30:O31"/>
    <mergeCell ref="Q30:Q31"/>
    <mergeCell ref="R30:R31"/>
    <mergeCell ref="S30:S31"/>
    <mergeCell ref="T30:T31"/>
    <mergeCell ref="E43:E44"/>
    <mergeCell ref="G43:G44"/>
    <mergeCell ref="I43:I44"/>
    <mergeCell ref="J43:J44"/>
    <mergeCell ref="L43:L44"/>
    <mergeCell ref="N43:N44"/>
    <mergeCell ref="O43:O44"/>
    <mergeCell ref="Q43:Q44"/>
    <mergeCell ref="R43:R44"/>
    <mergeCell ref="S43:S44"/>
    <mergeCell ref="T43:T44"/>
    <mergeCell ref="D57:D58"/>
    <mergeCell ref="E57:F58"/>
    <mergeCell ref="H57:H58"/>
    <mergeCell ref="I57:J58"/>
  </mergeCells>
  <phoneticPr fontId="2" type="Hiragana"/>
  <pageMargins left="0.39370078740157483" right="0.19685039370078736" top="0.78740157480314943" bottom="0.19685039370078736" header="0.3" footer="0.3"/>
  <pageSetup paperSize="9" scale="5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S69"/>
  <sheetViews>
    <sheetView view="pageBreakPreview" zoomScaleSheetLayoutView="100" workbookViewId="0">
      <selection activeCell="B59" sqref="B59:C68"/>
    </sheetView>
  </sheetViews>
  <sheetFormatPr defaultRowHeight="17.25"/>
  <cols>
    <col min="1" max="1" width="20.625" style="33" customWidth="1"/>
    <col min="2" max="18" width="6.625" style="33" customWidth="1"/>
    <col min="19" max="16384" width="9" style="33" customWidth="1"/>
  </cols>
  <sheetData>
    <row r="1" spans="1:19" ht="19.5">
      <c r="A1" s="34" t="s">
        <v>100</v>
      </c>
    </row>
    <row r="2" spans="1:19">
      <c r="A2" s="33" t="s">
        <v>94</v>
      </c>
    </row>
    <row r="3" spans="1:19">
      <c r="A3" s="33" t="s">
        <v>101</v>
      </c>
    </row>
    <row r="4" spans="1:19">
      <c r="A4" s="33" t="s">
        <v>95</v>
      </c>
    </row>
    <row r="5" spans="1:19">
      <c r="A5" s="33" t="s">
        <v>96</v>
      </c>
    </row>
    <row r="6" spans="1:19">
      <c r="A6" s="33" t="s">
        <v>58</v>
      </c>
    </row>
    <row r="8" spans="1:19" ht="18">
      <c r="A8" s="33" t="s">
        <v>55</v>
      </c>
      <c r="C8" s="39" t="s">
        <v>48</v>
      </c>
    </row>
    <row r="9" spans="1:19" ht="50.1" customHeight="1">
      <c r="A9" s="35" t="s">
        <v>30</v>
      </c>
      <c r="B9" s="46" t="s">
        <v>97</v>
      </c>
      <c r="C9" s="46"/>
      <c r="D9" s="46" t="s">
        <v>111</v>
      </c>
      <c r="E9" s="51"/>
      <c r="F9" s="46" t="s">
        <v>19</v>
      </c>
      <c r="G9" s="46" t="s">
        <v>98</v>
      </c>
      <c r="H9" s="51"/>
      <c r="I9" s="46" t="s">
        <v>99</v>
      </c>
      <c r="J9" s="70"/>
      <c r="S9" s="115"/>
    </row>
    <row r="10" spans="1:19" ht="20.100000000000001" customHeight="1">
      <c r="A10" s="36"/>
      <c r="B10" s="47" t="s">
        <v>7</v>
      </c>
      <c r="C10" s="66"/>
      <c r="D10" s="47" t="s">
        <v>42</v>
      </c>
      <c r="E10" s="66"/>
      <c r="F10" s="91" t="s">
        <v>16</v>
      </c>
      <c r="G10" s="47" t="s">
        <v>44</v>
      </c>
      <c r="H10" s="66"/>
      <c r="I10" s="47" t="s">
        <v>44</v>
      </c>
      <c r="J10" s="105"/>
      <c r="S10" s="115"/>
    </row>
    <row r="11" spans="1:19" ht="20.100000000000001" customHeight="1">
      <c r="A11" s="36"/>
      <c r="B11" s="48" t="s">
        <v>28</v>
      </c>
      <c r="C11" s="67"/>
      <c r="D11" s="48" t="s">
        <v>110</v>
      </c>
      <c r="E11" s="67"/>
      <c r="F11" s="92" t="s">
        <v>20</v>
      </c>
      <c r="G11" s="48" t="s">
        <v>5</v>
      </c>
      <c r="H11" s="67"/>
      <c r="I11" s="48" t="s">
        <v>17</v>
      </c>
      <c r="J11" s="106"/>
      <c r="S11" s="115"/>
    </row>
    <row r="12" spans="1:19" ht="20.100000000000001" customHeight="1">
      <c r="A12" s="37" t="s">
        <v>10</v>
      </c>
      <c r="B12" s="49">
        <v>130</v>
      </c>
      <c r="C12" s="68"/>
      <c r="D12" s="81">
        <v>720</v>
      </c>
      <c r="E12" s="83"/>
      <c r="F12" s="59">
        <v>3.5</v>
      </c>
      <c r="G12" s="94">
        <v>18</v>
      </c>
      <c r="H12" s="98"/>
      <c r="I12" s="94">
        <v>8</v>
      </c>
      <c r="J12" s="107"/>
    </row>
    <row r="13" spans="1:19" ht="20.100000000000001" customHeight="1">
      <c r="A13" s="37" t="s">
        <v>1</v>
      </c>
      <c r="B13" s="49">
        <v>95</v>
      </c>
      <c r="C13" s="68"/>
      <c r="D13" s="82"/>
      <c r="E13" s="84"/>
      <c r="F13" s="93"/>
      <c r="G13" s="94">
        <v>9.5</v>
      </c>
      <c r="H13" s="98"/>
      <c r="I13" s="94">
        <v>3.5</v>
      </c>
      <c r="J13" s="107"/>
    </row>
    <row r="14" spans="1:19" ht="20.100000000000001" customHeight="1">
      <c r="A14" s="37" t="s">
        <v>32</v>
      </c>
      <c r="B14" s="49">
        <v>100</v>
      </c>
      <c r="C14" s="68"/>
      <c r="D14" s="82"/>
      <c r="E14" s="84"/>
      <c r="F14" s="93"/>
      <c r="G14" s="94">
        <v>7</v>
      </c>
      <c r="H14" s="98"/>
      <c r="I14" s="94">
        <v>2.5</v>
      </c>
      <c r="J14" s="107"/>
    </row>
    <row r="15" spans="1:19" ht="20.100000000000001" customHeight="1">
      <c r="A15" s="37" t="s">
        <v>24</v>
      </c>
      <c r="B15" s="49">
        <v>150</v>
      </c>
      <c r="C15" s="68"/>
      <c r="D15" s="82"/>
      <c r="E15" s="84"/>
      <c r="F15" s="93"/>
      <c r="G15" s="94">
        <v>19.5</v>
      </c>
      <c r="H15" s="98"/>
      <c r="I15" s="94">
        <v>7.5</v>
      </c>
      <c r="J15" s="107"/>
    </row>
    <row r="16" spans="1:19" ht="20.100000000000001" customHeight="1">
      <c r="A16" s="37" t="s">
        <v>21</v>
      </c>
      <c r="B16" s="49">
        <v>150</v>
      </c>
      <c r="C16" s="68"/>
      <c r="D16" s="82"/>
      <c r="E16" s="84"/>
      <c r="F16" s="93"/>
      <c r="G16" s="94">
        <v>9</v>
      </c>
      <c r="H16" s="98"/>
      <c r="I16" s="94">
        <v>3</v>
      </c>
      <c r="J16" s="107"/>
    </row>
    <row r="17" spans="1:10" ht="20.100000000000001" customHeight="1">
      <c r="A17" s="37" t="s">
        <v>33</v>
      </c>
      <c r="B17" s="49">
        <v>90</v>
      </c>
      <c r="C17" s="68"/>
      <c r="D17" s="82"/>
      <c r="E17" s="84"/>
      <c r="F17" s="93"/>
      <c r="G17" s="94">
        <v>6</v>
      </c>
      <c r="H17" s="98"/>
      <c r="I17" s="94">
        <v>2</v>
      </c>
      <c r="J17" s="107"/>
    </row>
    <row r="18" spans="1:10" ht="20.100000000000001" customHeight="1">
      <c r="A18" s="37" t="s">
        <v>9</v>
      </c>
      <c r="B18" s="49">
        <v>85</v>
      </c>
      <c r="C18" s="68"/>
      <c r="D18" s="82"/>
      <c r="E18" s="84"/>
      <c r="F18" s="93"/>
      <c r="G18" s="94">
        <v>3.5</v>
      </c>
      <c r="H18" s="98"/>
      <c r="I18" s="94">
        <v>1.5</v>
      </c>
      <c r="J18" s="107"/>
    </row>
    <row r="19" spans="1:10" ht="20.100000000000001" customHeight="1">
      <c r="A19" s="37" t="s">
        <v>34</v>
      </c>
      <c r="B19" s="49">
        <v>20</v>
      </c>
      <c r="C19" s="68"/>
      <c r="D19" s="47"/>
      <c r="E19" s="66"/>
      <c r="F19" s="93"/>
      <c r="G19" s="94">
        <v>3</v>
      </c>
      <c r="H19" s="98"/>
      <c r="I19" s="102">
        <v>1</v>
      </c>
      <c r="J19" s="107"/>
    </row>
    <row r="20" spans="1:10" ht="20.100000000000001" customHeight="1">
      <c r="A20" s="37" t="s">
        <v>29</v>
      </c>
      <c r="B20" s="49">
        <v>90</v>
      </c>
      <c r="C20" s="68"/>
      <c r="D20" s="81">
        <v>600</v>
      </c>
      <c r="E20" s="83"/>
      <c r="F20" s="93"/>
      <c r="G20" s="94">
        <v>6.5</v>
      </c>
      <c r="H20" s="98"/>
      <c r="I20" s="94">
        <v>3</v>
      </c>
      <c r="J20" s="107"/>
    </row>
    <row r="21" spans="1:10" ht="20.100000000000001" customHeight="1">
      <c r="A21" s="38" t="s">
        <v>14</v>
      </c>
      <c r="B21" s="50">
        <v>45</v>
      </c>
      <c r="C21" s="69"/>
      <c r="D21" s="50"/>
      <c r="E21" s="69"/>
      <c r="F21" s="60"/>
      <c r="G21" s="95">
        <v>3</v>
      </c>
      <c r="H21" s="99"/>
      <c r="I21" s="95">
        <v>1</v>
      </c>
      <c r="J21" s="108"/>
    </row>
    <row r="22" spans="1:10" ht="15" customHeight="1">
      <c r="A22" s="39" t="s">
        <v>53</v>
      </c>
    </row>
    <row r="23" spans="1:10" ht="15" customHeight="1"/>
    <row r="24" spans="1:10" ht="20.100000000000001" customHeight="1">
      <c r="A24" s="33" t="s">
        <v>45</v>
      </c>
      <c r="C24" s="39" t="s">
        <v>26</v>
      </c>
    </row>
    <row r="25" spans="1:10" ht="18" customHeight="1">
      <c r="A25" s="35" t="s">
        <v>30</v>
      </c>
      <c r="B25" s="51" t="s">
        <v>8</v>
      </c>
      <c r="C25" s="70"/>
    </row>
    <row r="26" spans="1:10" ht="18" customHeight="1">
      <c r="A26" s="36"/>
      <c r="B26" s="52" t="s">
        <v>13</v>
      </c>
      <c r="C26" s="71"/>
    </row>
    <row r="27" spans="1:10" ht="20.100000000000001" customHeight="1">
      <c r="A27" s="40"/>
      <c r="B27" s="53" t="s">
        <v>36</v>
      </c>
      <c r="C27" s="72"/>
    </row>
    <row r="28" spans="1:10" ht="20.100000000000001" customHeight="1">
      <c r="A28" s="37" t="s">
        <v>10</v>
      </c>
      <c r="B28" s="54">
        <v>5</v>
      </c>
      <c r="C28" s="73"/>
    </row>
    <row r="29" spans="1:10" ht="20.100000000000001" customHeight="1">
      <c r="A29" s="37" t="s">
        <v>1</v>
      </c>
      <c r="B29" s="54">
        <v>4.5</v>
      </c>
      <c r="C29" s="73"/>
    </row>
    <row r="30" spans="1:10" ht="20.100000000000001" customHeight="1">
      <c r="A30" s="37" t="s">
        <v>32</v>
      </c>
      <c r="B30" s="54">
        <v>5</v>
      </c>
      <c r="C30" s="73"/>
    </row>
    <row r="31" spans="1:10" ht="20.100000000000001" customHeight="1">
      <c r="A31" s="37" t="s">
        <v>24</v>
      </c>
      <c r="B31" s="54">
        <v>5</v>
      </c>
      <c r="C31" s="73"/>
    </row>
    <row r="32" spans="1:10" ht="20.100000000000001" customHeight="1">
      <c r="A32" s="37" t="s">
        <v>21</v>
      </c>
      <c r="B32" s="54">
        <v>5</v>
      </c>
      <c r="C32" s="73"/>
    </row>
    <row r="33" spans="1:18" ht="20.100000000000001" customHeight="1">
      <c r="A33" s="37" t="s">
        <v>33</v>
      </c>
      <c r="B33" s="54">
        <v>7</v>
      </c>
      <c r="C33" s="73"/>
    </row>
    <row r="34" spans="1:18" ht="20.100000000000001" customHeight="1">
      <c r="A34" s="37" t="s">
        <v>9</v>
      </c>
      <c r="B34" s="54">
        <v>8</v>
      </c>
      <c r="C34" s="73"/>
    </row>
    <row r="35" spans="1:18" ht="20.100000000000001" customHeight="1">
      <c r="A35" s="37" t="s">
        <v>34</v>
      </c>
      <c r="B35" s="54">
        <v>8</v>
      </c>
      <c r="C35" s="73"/>
    </row>
    <row r="36" spans="1:18" ht="20.100000000000001" customHeight="1">
      <c r="A36" s="37" t="s">
        <v>29</v>
      </c>
      <c r="B36" s="54">
        <v>4</v>
      </c>
      <c r="C36" s="73"/>
    </row>
    <row r="37" spans="1:18" ht="20.100000000000001" customHeight="1">
      <c r="A37" s="38" t="s">
        <v>14</v>
      </c>
      <c r="B37" s="55">
        <v>4</v>
      </c>
      <c r="C37" s="74"/>
    </row>
    <row r="38" spans="1:18" ht="15" customHeight="1">
      <c r="A38" s="41"/>
      <c r="B38" s="56"/>
      <c r="C38" s="75"/>
    </row>
    <row r="39" spans="1:18" ht="20.100000000000001" customHeight="1">
      <c r="A39" s="33" t="s">
        <v>6</v>
      </c>
      <c r="C39" s="39" t="s">
        <v>51</v>
      </c>
    </row>
    <row r="40" spans="1:18">
      <c r="A40" s="42" t="s">
        <v>30</v>
      </c>
      <c r="B40" s="57" t="s">
        <v>35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110"/>
    </row>
    <row r="41" spans="1:18">
      <c r="A41" s="40"/>
      <c r="B41" s="58" t="s">
        <v>43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111"/>
    </row>
    <row r="42" spans="1:18" ht="20.100000000000001" customHeight="1">
      <c r="A42" s="43"/>
      <c r="B42" s="59">
        <v>25</v>
      </c>
      <c r="C42" s="59">
        <v>50</v>
      </c>
      <c r="D42" s="59">
        <v>75</v>
      </c>
      <c r="E42" s="59">
        <v>100</v>
      </c>
      <c r="F42" s="59">
        <v>125</v>
      </c>
      <c r="G42" s="59">
        <v>150</v>
      </c>
      <c r="H42" s="59">
        <v>175</v>
      </c>
      <c r="I42" s="59">
        <v>200</v>
      </c>
      <c r="J42" s="59">
        <v>250</v>
      </c>
      <c r="K42" s="59">
        <v>300</v>
      </c>
      <c r="L42" s="59">
        <v>400</v>
      </c>
      <c r="M42" s="59">
        <v>500</v>
      </c>
      <c r="N42" s="59">
        <v>600</v>
      </c>
      <c r="O42" s="59">
        <v>700</v>
      </c>
      <c r="P42" s="59">
        <v>800</v>
      </c>
      <c r="Q42" s="59">
        <v>1000</v>
      </c>
      <c r="R42" s="86">
        <v>1500</v>
      </c>
    </row>
    <row r="43" spans="1:18" ht="20.100000000000001" customHeight="1">
      <c r="A43" s="37" t="s">
        <v>10</v>
      </c>
      <c r="B43" s="53" t="s">
        <v>38</v>
      </c>
      <c r="C43" s="53" t="s">
        <v>38</v>
      </c>
      <c r="D43" s="53">
        <v>3.1</v>
      </c>
      <c r="E43" s="53">
        <v>3.1</v>
      </c>
      <c r="F43" s="53">
        <v>3.2</v>
      </c>
      <c r="G43" s="53">
        <v>3.3</v>
      </c>
      <c r="H43" s="53">
        <v>3.3</v>
      </c>
      <c r="I43" s="53">
        <v>3.3</v>
      </c>
      <c r="J43" s="53">
        <v>3.4</v>
      </c>
      <c r="K43" s="53">
        <v>3.4</v>
      </c>
      <c r="L43" s="53">
        <v>3.4</v>
      </c>
      <c r="M43" s="53" t="s">
        <v>38</v>
      </c>
      <c r="N43" s="53" t="s">
        <v>38</v>
      </c>
      <c r="O43" s="53" t="s">
        <v>38</v>
      </c>
      <c r="P43" s="53" t="s">
        <v>38</v>
      </c>
      <c r="Q43" s="53" t="s">
        <v>38</v>
      </c>
      <c r="R43" s="72" t="s">
        <v>38</v>
      </c>
    </row>
    <row r="44" spans="1:18" ht="20.100000000000001" customHeight="1">
      <c r="A44" s="37" t="s">
        <v>1</v>
      </c>
      <c r="B44" s="53" t="s">
        <v>38</v>
      </c>
      <c r="C44" s="53" t="s">
        <v>38</v>
      </c>
      <c r="D44" s="53" t="s">
        <v>38</v>
      </c>
      <c r="E44" s="54">
        <v>2</v>
      </c>
      <c r="F44" s="53">
        <v>2.1</v>
      </c>
      <c r="G44" s="53">
        <v>2.2999999999999998</v>
      </c>
      <c r="H44" s="53">
        <v>2.4</v>
      </c>
      <c r="I44" s="53">
        <v>2.6</v>
      </c>
      <c r="J44" s="53">
        <v>2.8</v>
      </c>
      <c r="K44" s="53">
        <v>2.9</v>
      </c>
      <c r="L44" s="53">
        <v>3.1</v>
      </c>
      <c r="M44" s="53">
        <v>3.2</v>
      </c>
      <c r="N44" s="53">
        <v>3.3</v>
      </c>
      <c r="O44" s="53">
        <v>3.3</v>
      </c>
      <c r="P44" s="53">
        <v>3.4</v>
      </c>
      <c r="Q44" s="53" t="s">
        <v>38</v>
      </c>
      <c r="R44" s="72" t="s">
        <v>38</v>
      </c>
    </row>
    <row r="45" spans="1:18" ht="20.100000000000001" customHeight="1">
      <c r="A45" s="37" t="s">
        <v>32</v>
      </c>
      <c r="B45" s="53" t="s">
        <v>38</v>
      </c>
      <c r="C45" s="53" t="s">
        <v>38</v>
      </c>
      <c r="D45" s="53">
        <v>2.1</v>
      </c>
      <c r="E45" s="53">
        <v>2.2999999999999998</v>
      </c>
      <c r="F45" s="53">
        <v>2.5</v>
      </c>
      <c r="G45" s="53">
        <v>2.6</v>
      </c>
      <c r="H45" s="53">
        <v>2.7</v>
      </c>
      <c r="I45" s="53">
        <v>2.8</v>
      </c>
      <c r="J45" s="53">
        <v>2.9</v>
      </c>
      <c r="K45" s="54">
        <v>3</v>
      </c>
      <c r="L45" s="53">
        <v>3.2</v>
      </c>
      <c r="M45" s="53" t="s">
        <v>38</v>
      </c>
      <c r="N45" s="53" t="s">
        <v>38</v>
      </c>
      <c r="O45" s="53" t="s">
        <v>38</v>
      </c>
      <c r="P45" s="53" t="s">
        <v>38</v>
      </c>
      <c r="Q45" s="53" t="s">
        <v>38</v>
      </c>
      <c r="R45" s="72" t="s">
        <v>38</v>
      </c>
    </row>
    <row r="46" spans="1:18" ht="20.100000000000001" customHeight="1">
      <c r="A46" s="37" t="s">
        <v>24</v>
      </c>
      <c r="B46" s="53" t="s">
        <v>38</v>
      </c>
      <c r="C46" s="53">
        <v>3.1</v>
      </c>
      <c r="D46" s="53">
        <v>3.9</v>
      </c>
      <c r="E46" s="53">
        <v>4.5</v>
      </c>
      <c r="F46" s="53">
        <v>4.9000000000000004</v>
      </c>
      <c r="G46" s="53">
        <v>5.2</v>
      </c>
      <c r="H46" s="54">
        <v>5.5</v>
      </c>
      <c r="I46" s="53">
        <v>5.7</v>
      </c>
      <c r="J46" s="53" t="s">
        <v>38</v>
      </c>
      <c r="K46" s="53" t="s">
        <v>38</v>
      </c>
      <c r="L46" s="53" t="s">
        <v>38</v>
      </c>
      <c r="M46" s="53" t="s">
        <v>38</v>
      </c>
      <c r="N46" s="53" t="s">
        <v>38</v>
      </c>
      <c r="O46" s="53" t="s">
        <v>38</v>
      </c>
      <c r="P46" s="53" t="s">
        <v>38</v>
      </c>
      <c r="Q46" s="53" t="s">
        <v>38</v>
      </c>
      <c r="R46" s="72" t="s">
        <v>38</v>
      </c>
    </row>
    <row r="47" spans="1:18" ht="20.100000000000001" customHeight="1">
      <c r="A47" s="37" t="s">
        <v>21</v>
      </c>
      <c r="B47" s="53" t="s">
        <v>38</v>
      </c>
      <c r="C47" s="53">
        <v>3.1</v>
      </c>
      <c r="D47" s="53">
        <v>3.9</v>
      </c>
      <c r="E47" s="53">
        <v>4.5</v>
      </c>
      <c r="F47" s="53">
        <v>4.9000000000000004</v>
      </c>
      <c r="G47" s="53">
        <v>5.2</v>
      </c>
      <c r="H47" s="54">
        <v>5.5</v>
      </c>
      <c r="I47" s="53">
        <v>5.7</v>
      </c>
      <c r="J47" s="53" t="s">
        <v>38</v>
      </c>
      <c r="K47" s="53" t="s">
        <v>38</v>
      </c>
      <c r="L47" s="53" t="s">
        <v>38</v>
      </c>
      <c r="M47" s="53" t="s">
        <v>38</v>
      </c>
      <c r="N47" s="53" t="s">
        <v>38</v>
      </c>
      <c r="O47" s="53" t="s">
        <v>38</v>
      </c>
      <c r="P47" s="53" t="s">
        <v>38</v>
      </c>
      <c r="Q47" s="53" t="s">
        <v>38</v>
      </c>
      <c r="R47" s="72" t="s">
        <v>38</v>
      </c>
    </row>
    <row r="48" spans="1:18" ht="20.100000000000001" customHeight="1">
      <c r="A48" s="37" t="s">
        <v>33</v>
      </c>
      <c r="B48" s="53">
        <v>3.3</v>
      </c>
      <c r="C48" s="53">
        <v>4.2</v>
      </c>
      <c r="D48" s="53">
        <v>4.4000000000000004</v>
      </c>
      <c r="E48" s="53">
        <v>4.7</v>
      </c>
      <c r="F48" s="53">
        <v>4.8</v>
      </c>
      <c r="G48" s="53">
        <v>4.9000000000000004</v>
      </c>
      <c r="H48" s="53">
        <v>4.9000000000000004</v>
      </c>
      <c r="I48" s="54">
        <v>5</v>
      </c>
      <c r="J48" s="53">
        <v>5.0999999999999996</v>
      </c>
      <c r="K48" s="53" t="s">
        <v>38</v>
      </c>
      <c r="L48" s="53" t="s">
        <v>38</v>
      </c>
      <c r="M48" s="53" t="s">
        <v>38</v>
      </c>
      <c r="N48" s="53" t="s">
        <v>38</v>
      </c>
      <c r="O48" s="53" t="s">
        <v>38</v>
      </c>
      <c r="P48" s="53" t="s">
        <v>38</v>
      </c>
      <c r="Q48" s="53" t="s">
        <v>38</v>
      </c>
      <c r="R48" s="72" t="s">
        <v>38</v>
      </c>
    </row>
    <row r="49" spans="1:18" ht="20.100000000000001" customHeight="1">
      <c r="A49" s="37" t="s">
        <v>9</v>
      </c>
      <c r="B49" s="53">
        <v>3.7</v>
      </c>
      <c r="C49" s="53">
        <v>4.7</v>
      </c>
      <c r="D49" s="53">
        <v>5.3</v>
      </c>
      <c r="E49" s="53">
        <v>5.7</v>
      </c>
      <c r="F49" s="53">
        <v>5.9</v>
      </c>
      <c r="G49" s="54">
        <v>6</v>
      </c>
      <c r="H49" s="53">
        <v>6.1</v>
      </c>
      <c r="I49" s="53">
        <v>6.2</v>
      </c>
      <c r="J49" s="53" t="s">
        <v>38</v>
      </c>
      <c r="K49" s="53" t="s">
        <v>38</v>
      </c>
      <c r="L49" s="53" t="s">
        <v>38</v>
      </c>
      <c r="M49" s="53" t="s">
        <v>38</v>
      </c>
      <c r="N49" s="53" t="s">
        <v>38</v>
      </c>
      <c r="O49" s="53" t="s">
        <v>38</v>
      </c>
      <c r="P49" s="53" t="s">
        <v>38</v>
      </c>
      <c r="Q49" s="53" t="s">
        <v>38</v>
      </c>
      <c r="R49" s="72" t="s">
        <v>38</v>
      </c>
    </row>
    <row r="50" spans="1:18" ht="20.100000000000001" customHeight="1">
      <c r="A50" s="37" t="s">
        <v>34</v>
      </c>
      <c r="B50" s="53">
        <v>3.3</v>
      </c>
      <c r="C50" s="53">
        <v>4.2</v>
      </c>
      <c r="D50" s="53">
        <v>4.4000000000000004</v>
      </c>
      <c r="E50" s="53">
        <v>4.7</v>
      </c>
      <c r="F50" s="53">
        <v>4.8</v>
      </c>
      <c r="G50" s="53">
        <v>4.9000000000000004</v>
      </c>
      <c r="H50" s="53">
        <v>4.9000000000000004</v>
      </c>
      <c r="I50" s="54">
        <v>5</v>
      </c>
      <c r="J50" s="53">
        <v>5.0999999999999996</v>
      </c>
      <c r="K50" s="53" t="s">
        <v>38</v>
      </c>
      <c r="L50" s="53" t="s">
        <v>38</v>
      </c>
      <c r="M50" s="53" t="s">
        <v>38</v>
      </c>
      <c r="N50" s="53" t="s">
        <v>38</v>
      </c>
      <c r="O50" s="53" t="s">
        <v>38</v>
      </c>
      <c r="P50" s="53" t="s">
        <v>38</v>
      </c>
      <c r="Q50" s="53" t="s">
        <v>38</v>
      </c>
      <c r="R50" s="72" t="s">
        <v>38</v>
      </c>
    </row>
    <row r="51" spans="1:18" ht="20.100000000000001" customHeight="1">
      <c r="A51" s="37" t="s">
        <v>29</v>
      </c>
      <c r="B51" s="53" t="s">
        <v>38</v>
      </c>
      <c r="C51" s="53" t="s">
        <v>38</v>
      </c>
      <c r="D51" s="53" t="s">
        <v>38</v>
      </c>
      <c r="E51" s="53" t="s">
        <v>38</v>
      </c>
      <c r="F51" s="53" t="s">
        <v>38</v>
      </c>
      <c r="G51" s="53">
        <v>2.4</v>
      </c>
      <c r="H51" s="53">
        <v>2.6</v>
      </c>
      <c r="I51" s="53">
        <v>2.8</v>
      </c>
      <c r="J51" s="54">
        <v>3</v>
      </c>
      <c r="K51" s="53">
        <v>3.3</v>
      </c>
      <c r="L51" s="53">
        <v>3.6</v>
      </c>
      <c r="M51" s="53">
        <v>3.8</v>
      </c>
      <c r="N51" s="53">
        <v>3.9</v>
      </c>
      <c r="O51" s="53">
        <v>4.0999999999999996</v>
      </c>
      <c r="P51" s="53">
        <v>4.2</v>
      </c>
      <c r="Q51" s="53">
        <v>4.3</v>
      </c>
      <c r="R51" s="72">
        <v>4.5</v>
      </c>
    </row>
    <row r="52" spans="1:18" ht="20.100000000000001" customHeight="1">
      <c r="A52" s="38" t="s">
        <v>14</v>
      </c>
      <c r="B52" s="60" t="s">
        <v>38</v>
      </c>
      <c r="C52" s="60" t="s">
        <v>38</v>
      </c>
      <c r="D52" s="60" t="s">
        <v>38</v>
      </c>
      <c r="E52" s="60" t="s">
        <v>38</v>
      </c>
      <c r="F52" s="60" t="s">
        <v>38</v>
      </c>
      <c r="G52" s="60">
        <v>2.4</v>
      </c>
      <c r="H52" s="60">
        <v>2.6</v>
      </c>
      <c r="I52" s="60">
        <v>2.8</v>
      </c>
      <c r="J52" s="55">
        <v>3</v>
      </c>
      <c r="K52" s="60">
        <v>3.3</v>
      </c>
      <c r="L52" s="60">
        <v>3.6</v>
      </c>
      <c r="M52" s="60">
        <v>3.8</v>
      </c>
      <c r="N52" s="60">
        <v>3.9</v>
      </c>
      <c r="O52" s="60">
        <v>4.0999999999999996</v>
      </c>
      <c r="P52" s="60">
        <v>4.2</v>
      </c>
      <c r="Q52" s="60">
        <v>4.3</v>
      </c>
      <c r="R52" s="112">
        <v>4.5</v>
      </c>
    </row>
    <row r="53" spans="1:18" ht="15" customHeight="1">
      <c r="A53" s="41" t="s">
        <v>60</v>
      </c>
    </row>
    <row r="54" spans="1:18" ht="15" customHeight="1"/>
    <row r="55" spans="1:18" ht="20.100000000000001" customHeight="1">
      <c r="A55" s="33" t="s">
        <v>2</v>
      </c>
    </row>
    <row r="56" spans="1:18" ht="20.100000000000001" customHeight="1">
      <c r="A56" s="42" t="s">
        <v>30</v>
      </c>
      <c r="B56" s="61" t="s">
        <v>41</v>
      </c>
      <c r="C56" s="77"/>
      <c r="D56" s="77"/>
      <c r="E56" s="85"/>
      <c r="G56" s="81" t="s">
        <v>0</v>
      </c>
      <c r="H56" s="100"/>
      <c r="I56" s="103"/>
      <c r="J56" s="109"/>
      <c r="K56" s="109"/>
      <c r="L56" s="109"/>
      <c r="M56" s="109"/>
      <c r="N56" s="109"/>
      <c r="O56" s="109"/>
      <c r="P56" s="109"/>
      <c r="Q56" s="109"/>
      <c r="R56" s="113"/>
    </row>
    <row r="57" spans="1:18" ht="20.100000000000001" customHeight="1">
      <c r="A57" s="40"/>
      <c r="B57" s="59" t="s">
        <v>12</v>
      </c>
      <c r="C57" s="59"/>
      <c r="D57" s="59" t="s">
        <v>46</v>
      </c>
      <c r="E57" s="86"/>
      <c r="G57" s="96" t="s">
        <v>23</v>
      </c>
      <c r="R57" s="39"/>
    </row>
    <row r="58" spans="1:18" ht="20.100000000000001" customHeight="1">
      <c r="A58" s="43"/>
      <c r="B58" s="62" t="s">
        <v>112</v>
      </c>
      <c r="C58" s="62"/>
      <c r="D58" s="62" t="s">
        <v>113</v>
      </c>
      <c r="E58" s="87"/>
      <c r="G58" s="96" t="s">
        <v>15</v>
      </c>
      <c r="I58" s="104"/>
      <c r="R58" s="39"/>
    </row>
    <row r="59" spans="1:18" ht="20.100000000000001" customHeight="1">
      <c r="A59" s="37" t="s">
        <v>10</v>
      </c>
      <c r="B59" s="63">
        <v>7</v>
      </c>
      <c r="C59" s="78"/>
      <c r="D59" s="63">
        <v>30</v>
      </c>
      <c r="E59" s="88"/>
      <c r="G59" s="96" t="s">
        <v>11</v>
      </c>
      <c r="R59" s="39"/>
    </row>
    <row r="60" spans="1:18" ht="20.100000000000001" customHeight="1">
      <c r="A60" s="37" t="s">
        <v>1</v>
      </c>
      <c r="B60" s="64"/>
      <c r="C60" s="79"/>
      <c r="D60" s="64"/>
      <c r="E60" s="89"/>
      <c r="G60" s="96" t="s">
        <v>56</v>
      </c>
      <c r="R60" s="39"/>
    </row>
    <row r="61" spans="1:18" ht="20.100000000000001" customHeight="1">
      <c r="A61" s="37" t="s">
        <v>32</v>
      </c>
      <c r="B61" s="64"/>
      <c r="C61" s="79"/>
      <c r="D61" s="64"/>
      <c r="E61" s="89"/>
      <c r="G61" s="96" t="s">
        <v>47</v>
      </c>
      <c r="R61" s="39"/>
    </row>
    <row r="62" spans="1:18" ht="20.100000000000001" customHeight="1">
      <c r="A62" s="37" t="s">
        <v>24</v>
      </c>
      <c r="B62" s="64"/>
      <c r="C62" s="79"/>
      <c r="D62" s="64"/>
      <c r="E62" s="89"/>
      <c r="G62" s="96" t="s">
        <v>52</v>
      </c>
      <c r="R62" s="39"/>
    </row>
    <row r="63" spans="1:18" ht="20.100000000000001" customHeight="1">
      <c r="A63" s="37" t="s">
        <v>21</v>
      </c>
      <c r="B63" s="64"/>
      <c r="C63" s="79"/>
      <c r="D63" s="64"/>
      <c r="E63" s="89"/>
      <c r="G63" s="96" t="s">
        <v>49</v>
      </c>
      <c r="R63" s="39"/>
    </row>
    <row r="64" spans="1:18" ht="20.100000000000001" customHeight="1">
      <c r="A64" s="37" t="s">
        <v>33</v>
      </c>
      <c r="B64" s="64"/>
      <c r="C64" s="79"/>
      <c r="D64" s="64"/>
      <c r="E64" s="89"/>
      <c r="G64" s="96" t="s">
        <v>3</v>
      </c>
      <c r="R64" s="39"/>
    </row>
    <row r="65" spans="1:18" ht="20.100000000000001" customHeight="1">
      <c r="A65" s="37" t="s">
        <v>9</v>
      </c>
      <c r="B65" s="64"/>
      <c r="C65" s="79"/>
      <c r="D65" s="64"/>
      <c r="E65" s="89"/>
      <c r="G65" s="96" t="s">
        <v>57</v>
      </c>
      <c r="R65" s="39"/>
    </row>
    <row r="66" spans="1:18" ht="20.100000000000001" customHeight="1">
      <c r="A66" s="37" t="s">
        <v>34</v>
      </c>
      <c r="B66" s="64"/>
      <c r="C66" s="79"/>
      <c r="D66" s="64"/>
      <c r="E66" s="89"/>
      <c r="G66" s="96" t="s">
        <v>54</v>
      </c>
      <c r="R66" s="39"/>
    </row>
    <row r="67" spans="1:18" ht="20.100000000000001" customHeight="1">
      <c r="A67" s="44" t="s">
        <v>37</v>
      </c>
      <c r="B67" s="64"/>
      <c r="C67" s="79"/>
      <c r="D67" s="64"/>
      <c r="E67" s="89"/>
      <c r="G67" s="96" t="s">
        <v>50</v>
      </c>
      <c r="R67" s="39"/>
    </row>
    <row r="68" spans="1:18" ht="20.100000000000001" customHeight="1">
      <c r="A68" s="45" t="s">
        <v>14</v>
      </c>
      <c r="B68" s="65"/>
      <c r="C68" s="80"/>
      <c r="D68" s="65"/>
      <c r="E68" s="90"/>
      <c r="G68" s="97" t="s">
        <v>59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14"/>
    </row>
    <row r="69" spans="1:18" ht="20.100000000000001" customHeight="1">
      <c r="A69" s="41" t="s">
        <v>102</v>
      </c>
      <c r="B69" s="41"/>
    </row>
    <row r="70" spans="1:18" ht="20.100000000000001" customHeight="1"/>
  </sheetData>
  <mergeCells count="72"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G12:H12"/>
    <mergeCell ref="I12:J12"/>
    <mergeCell ref="B13:C13"/>
    <mergeCell ref="G13:H13"/>
    <mergeCell ref="I13:J13"/>
    <mergeCell ref="B14:C14"/>
    <mergeCell ref="G14:H14"/>
    <mergeCell ref="I14:J14"/>
    <mergeCell ref="B15:C15"/>
    <mergeCell ref="G15:H15"/>
    <mergeCell ref="I15:J15"/>
    <mergeCell ref="B16:C16"/>
    <mergeCell ref="G16:H16"/>
    <mergeCell ref="I16:J16"/>
    <mergeCell ref="B17:C17"/>
    <mergeCell ref="G17:H17"/>
    <mergeCell ref="I17:J17"/>
    <mergeCell ref="B18:C18"/>
    <mergeCell ref="G18:H18"/>
    <mergeCell ref="I18:J18"/>
    <mergeCell ref="B19:C19"/>
    <mergeCell ref="G19:H19"/>
    <mergeCell ref="I19:J19"/>
    <mergeCell ref="B20:C20"/>
    <mergeCell ref="G20:H20"/>
    <mergeCell ref="I20:J20"/>
    <mergeCell ref="B21:C21"/>
    <mergeCell ref="G21:H21"/>
    <mergeCell ref="I21:J21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0:R40"/>
    <mergeCell ref="B41:R41"/>
    <mergeCell ref="B56:E56"/>
    <mergeCell ref="G56:H56"/>
    <mergeCell ref="B57:C57"/>
    <mergeCell ref="D57:E57"/>
    <mergeCell ref="B58:C58"/>
    <mergeCell ref="D58:E58"/>
    <mergeCell ref="A9:A11"/>
    <mergeCell ref="D20:E21"/>
    <mergeCell ref="A25:A27"/>
    <mergeCell ref="A40:A42"/>
    <mergeCell ref="A56:A58"/>
    <mergeCell ref="D12:E19"/>
    <mergeCell ref="F12:F21"/>
    <mergeCell ref="B59:C68"/>
    <mergeCell ref="D59:E68"/>
  </mergeCells>
  <phoneticPr fontId="7"/>
  <printOptions horizontalCentered="1" verticalCentered="1"/>
  <pageMargins left="0.59055118110236215" right="0.19685039370078736" top="0.59055118110236215" bottom="0.39370078740157483" header="0.31496062992125984" footer="0.31496062992125984"/>
  <pageSetup paperSize="9" scale="62" fitToWidth="1" fitToHeight="1" orientation="portrait" usePrinterDefaults="1" r:id="rId1"/>
  <rowBreaks count="1" manualBreakCount="1">
    <brk id="53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FastSanitizer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全面積計算</vt:lpstr>
      <vt:lpstr>全面積（表）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寺尾　直樹</cp:lastModifiedBy>
  <dcterms:created xsi:type="dcterms:W3CDTF">2021-01-25T08:12:59Z</dcterms:created>
  <dcterms:modified xsi:type="dcterms:W3CDTF">2021-02-08T04:58:07Z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2021-02-08T04:58:07Z</vt:filetime>
  </property>
</Properties>
</file>